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10" yWindow="-110" windowWidth="19420" windowHeight="11020" activeTab="2"/>
  </bookViews>
  <sheets>
    <sheet name="BĚH" sheetId="1" r:id="rId1"/>
    <sheet name="PLAVÁNÍ" sheetId="4" r:id="rId2"/>
    <sheet name="CELKOVÉ" sheetId="2" r:id="rId3"/>
  </sheets>
  <calcPr calcId="125725"/>
  <fileRecoveryPr repairLoad="1"/>
</workbook>
</file>

<file path=xl/calcChain.xml><?xml version="1.0" encoding="utf-8"?>
<calcChain xmlns="http://schemas.openxmlformats.org/spreadsheetml/2006/main">
  <c r="E74" i="2"/>
  <c r="E73"/>
  <c r="E72"/>
  <c r="E71"/>
  <c r="E70"/>
  <c r="E69"/>
  <c r="E68"/>
  <c r="E67"/>
  <c r="E66"/>
  <c r="E65"/>
  <c r="E64"/>
  <c r="E63"/>
  <c r="E62"/>
  <c r="E61"/>
  <c r="E60"/>
  <c r="E39"/>
  <c r="E38"/>
  <c r="E37"/>
  <c r="E35"/>
  <c r="E34"/>
  <c r="E31"/>
  <c r="E29"/>
  <c r="E27"/>
  <c r="E24"/>
  <c r="E22"/>
  <c r="E16"/>
  <c r="E36"/>
  <c r="E33"/>
  <c r="E32"/>
  <c r="E30"/>
  <c r="E28"/>
  <c r="E26"/>
  <c r="E25"/>
  <c r="E23"/>
  <c r="E21"/>
  <c r="E20"/>
  <c r="E19"/>
  <c r="E18"/>
  <c r="E17"/>
  <c r="E56"/>
  <c r="E50"/>
  <c r="E49"/>
  <c r="E52"/>
  <c r="E53"/>
  <c r="E55"/>
  <c r="E45"/>
  <c r="E54"/>
  <c r="E47"/>
  <c r="E51"/>
  <c r="E46"/>
  <c r="E44"/>
  <c r="E43"/>
  <c r="E48"/>
  <c r="E10"/>
  <c r="E12"/>
  <c r="E7"/>
  <c r="E9"/>
  <c r="E6"/>
  <c r="E8"/>
  <c r="E3"/>
  <c r="E11"/>
  <c r="E4"/>
  <c r="E5"/>
  <c r="V45"/>
  <c r="V50"/>
  <c r="V46"/>
  <c r="V55"/>
  <c r="V48"/>
  <c r="V43"/>
  <c r="V44"/>
  <c r="V49"/>
  <c r="V53"/>
  <c r="V51"/>
  <c r="V56"/>
  <c r="V47"/>
  <c r="V52"/>
  <c r="V54"/>
  <c r="V61"/>
  <c r="V62"/>
  <c r="V64"/>
  <c r="V71"/>
  <c r="V67"/>
  <c r="V70"/>
  <c r="V73"/>
  <c r="V72"/>
  <c r="V65"/>
  <c r="V60"/>
  <c r="V68"/>
  <c r="V63"/>
  <c r="V74"/>
  <c r="V66"/>
  <c r="V69"/>
  <c r="T17"/>
  <c r="U17" s="1"/>
  <c r="V17" s="1"/>
  <c r="T19"/>
  <c r="U19" s="1"/>
  <c r="V19" s="1"/>
  <c r="T18"/>
  <c r="U18" s="1"/>
  <c r="V18" s="1"/>
  <c r="T26"/>
  <c r="U26" s="1"/>
  <c r="V26" s="1"/>
  <c r="T28"/>
  <c r="U28" s="1"/>
  <c r="V28" s="1"/>
  <c r="T30"/>
  <c r="U30" s="1"/>
  <c r="V30" s="1"/>
  <c r="T20"/>
  <c r="U20" s="1"/>
  <c r="V20" s="1"/>
  <c r="T32"/>
  <c r="U32" s="1"/>
  <c r="V32" s="1"/>
  <c r="T21"/>
  <c r="U21" s="1"/>
  <c r="V21" s="1"/>
  <c r="T23"/>
  <c r="U23" s="1"/>
  <c r="V23" s="1"/>
  <c r="T36"/>
  <c r="U36" s="1"/>
  <c r="V36" s="1"/>
  <c r="T33"/>
  <c r="U33" s="1"/>
  <c r="V33" s="1"/>
  <c r="T31"/>
  <c r="U31" s="1"/>
  <c r="V31" s="1"/>
  <c r="T27"/>
  <c r="U27" s="1"/>
  <c r="V27" s="1"/>
  <c r="T38"/>
  <c r="U38" s="1"/>
  <c r="V38" s="1"/>
  <c r="T29"/>
  <c r="U29" s="1"/>
  <c r="V29" s="1"/>
  <c r="T16"/>
  <c r="U16" s="1"/>
  <c r="V16" s="1"/>
  <c r="T35"/>
  <c r="U35" s="1"/>
  <c r="V35" s="1"/>
  <c r="T34"/>
  <c r="U34" s="1"/>
  <c r="V34" s="1"/>
  <c r="T24"/>
  <c r="U24" s="1"/>
  <c r="V24" s="1"/>
  <c r="T37"/>
  <c r="U37" s="1"/>
  <c r="V37" s="1"/>
  <c r="T39"/>
  <c r="U39" s="1"/>
  <c r="V39" s="1"/>
  <c r="T22"/>
  <c r="U22" s="1"/>
  <c r="V22" s="1"/>
  <c r="T25"/>
  <c r="U25" s="1"/>
  <c r="V25" s="1"/>
  <c r="T6"/>
  <c r="U6" s="1"/>
  <c r="V6" s="1"/>
  <c r="T4"/>
  <c r="U4" s="1"/>
  <c r="V4" s="1"/>
  <c r="T10"/>
  <c r="U10" s="1"/>
  <c r="V10" s="1"/>
  <c r="T12"/>
  <c r="U12" s="1"/>
  <c r="V12" s="1"/>
  <c r="T8"/>
  <c r="U8" s="1"/>
  <c r="V8" s="1"/>
  <c r="T9"/>
  <c r="U9" s="1"/>
  <c r="V9" s="1"/>
  <c r="T7"/>
  <c r="U7" s="1"/>
  <c r="V7" s="1"/>
  <c r="T3"/>
  <c r="U3" s="1"/>
  <c r="V3" s="1"/>
  <c r="T11"/>
  <c r="U11" s="1"/>
  <c r="V11" s="1"/>
  <c r="T5"/>
  <c r="U5" s="1"/>
  <c r="V5" s="1"/>
</calcChain>
</file>

<file path=xl/sharedStrings.xml><?xml version="1.0" encoding="utf-8"?>
<sst xmlns="http://schemas.openxmlformats.org/spreadsheetml/2006/main" count="696" uniqueCount="146">
  <si>
    <t>Barabáš Ondřej</t>
  </si>
  <si>
    <t>Neumanová Natálie</t>
  </si>
  <si>
    <t>Baier Samuel</t>
  </si>
  <si>
    <t>Mach David</t>
  </si>
  <si>
    <t>Pospíšilová Rozárie</t>
  </si>
  <si>
    <t>Tischer Vojtěch</t>
  </si>
  <si>
    <t>Uvíra Jiří</t>
  </si>
  <si>
    <t>Krausová Barbora</t>
  </si>
  <si>
    <t>Janotová Barbora</t>
  </si>
  <si>
    <t>Burešová Soňa</t>
  </si>
  <si>
    <t>Fischerová Simona</t>
  </si>
  <si>
    <t>Bízková Kateřina</t>
  </si>
  <si>
    <t>Uhrová Karolína</t>
  </si>
  <si>
    <t>Martinek Daniel</t>
  </si>
  <si>
    <t>Suk David</t>
  </si>
  <si>
    <t>Tulachová Lada</t>
  </si>
  <si>
    <t>Němeček Jaromír</t>
  </si>
  <si>
    <t>KOJ</t>
  </si>
  <si>
    <t>Hřeblo Aleš</t>
  </si>
  <si>
    <t>Řihošková Anna</t>
  </si>
  <si>
    <t>Klouda Matyáš</t>
  </si>
  <si>
    <t>TYN</t>
  </si>
  <si>
    <t>Šára Petr</t>
  </si>
  <si>
    <t>Nikl Adam</t>
  </si>
  <si>
    <t>Čenovská Rozárie</t>
  </si>
  <si>
    <t>Kučerová Šárka</t>
  </si>
  <si>
    <t>Lukeš Šimon</t>
  </si>
  <si>
    <t>Dufková Pavla</t>
  </si>
  <si>
    <t>Růžička Ondřej   2010</t>
  </si>
  <si>
    <t>Řezníček Michal 2011</t>
  </si>
  <si>
    <t>Čechák Jakub    2010</t>
  </si>
  <si>
    <t>Mašík Štěpán</t>
  </si>
  <si>
    <t>ONV</t>
  </si>
  <si>
    <t>FRM</t>
  </si>
  <si>
    <t>SPA</t>
  </si>
  <si>
    <t>KVS</t>
  </si>
  <si>
    <t>KKK</t>
  </si>
  <si>
    <t>ZAM</t>
  </si>
  <si>
    <t>CER</t>
  </si>
  <si>
    <t>PPL</t>
  </si>
  <si>
    <t>NYM</t>
  </si>
  <si>
    <t>ZNO</t>
  </si>
  <si>
    <t>SED</t>
  </si>
  <si>
    <t>Bílková Michaela</t>
  </si>
  <si>
    <t>Csomová Laura</t>
  </si>
  <si>
    <t>Čmejlová Klára 10</t>
  </si>
  <si>
    <t>Havlik Jiří</t>
  </si>
  <si>
    <t>Hlaváč Lukáš</t>
  </si>
  <si>
    <t>Hojný Václav</t>
  </si>
  <si>
    <t>Hronek Mikuláš</t>
  </si>
  <si>
    <t>Jiskrová Tereza 08</t>
  </si>
  <si>
    <t>Kačenová Magdalena 09</t>
  </si>
  <si>
    <t>Kučera Radek 09</t>
  </si>
  <si>
    <t>Mikešová Anna</t>
  </si>
  <si>
    <t>Němeček Martin</t>
  </si>
  <si>
    <t>Pokorný Čestmír 09</t>
  </si>
  <si>
    <t>Procházka Ondřej</t>
  </si>
  <si>
    <t>Příkopová Veronika</t>
  </si>
  <si>
    <t>Rusňáková Liliana</t>
  </si>
  <si>
    <t>Řáhová Dominika 10</t>
  </si>
  <si>
    <t>Řezníček Šimon</t>
  </si>
  <si>
    <t>Vičar Josef</t>
  </si>
  <si>
    <t>Wertheimerová Ema</t>
  </si>
  <si>
    <t>Žirovnický Jan 08P</t>
  </si>
  <si>
    <t>PRV</t>
  </si>
  <si>
    <t>ZBR</t>
  </si>
  <si>
    <t>SEZ</t>
  </si>
  <si>
    <t>MOD</t>
  </si>
  <si>
    <t>LIB</t>
  </si>
  <si>
    <t>KAD</t>
  </si>
  <si>
    <t>LOB</t>
  </si>
  <si>
    <t>TSE</t>
  </si>
  <si>
    <t>Kerner Štěpán k 2010</t>
  </si>
  <si>
    <t>Hirsch Štěpán,</t>
  </si>
  <si>
    <t>Skalka Tobiáš,</t>
  </si>
  <si>
    <t>Strangmuller Filip (2008)</t>
  </si>
  <si>
    <t>Horváth Vincent (2008)</t>
  </si>
  <si>
    <t>Strangmuller Oskar 2008)</t>
  </si>
  <si>
    <t>Vaňas Mikuláš 2011</t>
  </si>
  <si>
    <t>Gabrhel Alexandr 2011</t>
  </si>
  <si>
    <t>Zubková Eliška 11</t>
  </si>
  <si>
    <t>Borecký Tadeáš 09</t>
  </si>
  <si>
    <t>Křikava Vítězslav 09</t>
  </si>
  <si>
    <t>Martynenko Danylo 08</t>
  </si>
  <si>
    <t>Jméno</t>
  </si>
  <si>
    <t>klub</t>
  </si>
  <si>
    <t>skok</t>
  </si>
  <si>
    <t>hod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</si>
  <si>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</si>
  <si>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</si>
  <si>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</si>
  <si>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</si>
  <si>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</si>
  <si>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</si>
  <si>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</si>
  <si>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</si>
  <si>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</si>
  <si>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</si>
  <si>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</si>
  <si>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</si>
  <si>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</si>
  <si>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</si>
  <si>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</si>
  <si>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</si>
  <si>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</si>
  <si>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</si>
  <si>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</si>
  <si>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</si>
  <si>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</si>
  <si>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</si>
  <si>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</si>
  <si>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</si>
  <si>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hm.</t>
  </si>
  <si>
    <t>činka</t>
  </si>
  <si>
    <t>800m</t>
  </si>
  <si>
    <t>body</t>
  </si>
  <si>
    <t>100m</t>
  </si>
  <si>
    <t>shyby</t>
  </si>
  <si>
    <t>bench</t>
  </si>
  <si>
    <t>bench max</t>
  </si>
  <si>
    <t>př.max</t>
  </si>
  <si>
    <t>MAX</t>
  </si>
  <si>
    <t>celkem</t>
  </si>
  <si>
    <t>JUNIORKY</t>
  </si>
  <si>
    <t>kg</t>
  </si>
  <si>
    <t>JUNIOŘI</t>
  </si>
  <si>
    <t>DOROSTENCI</t>
  </si>
  <si>
    <t>DOROSTENKY</t>
  </si>
  <si>
    <t>25.</t>
  </si>
  <si>
    <t>26.</t>
  </si>
  <si>
    <t>27.</t>
  </si>
  <si>
    <t>28.</t>
  </si>
  <si>
    <t>29.</t>
  </si>
  <si>
    <t>30.</t>
  </si>
  <si>
    <t>31.</t>
  </si>
  <si>
    <t>32.</t>
  </si>
  <si>
    <t>Běh 800m, Nymburk 17. 1. 2026, dráha, mokro, bezvětří, 6°C</t>
  </si>
  <si>
    <t>33.</t>
  </si>
  <si>
    <t>34.</t>
  </si>
  <si>
    <t>Plavání 100m, Nymburk 17. 1. 2026</t>
  </si>
  <si>
    <t>35.</t>
  </si>
  <si>
    <t>36.</t>
  </si>
  <si>
    <t>37.</t>
  </si>
  <si>
    <t>38.</t>
  </si>
  <si>
    <t>39.</t>
  </si>
  <si>
    <t>závaží 25%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</si>
</sst>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" fontId="0" fillId="0" borderId="0" xfId="0" applyNumberFormat="1"/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8" xfId="0" applyFont="1" applyBorder="1"/>
    <xf numFmtId="0" fontId="0" fillId="0" borderId="9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3" fillId="0" borderId="0" xfId="0" applyFont="1"/>
    <xf numFmtId="1" fontId="0" fillId="0" borderId="10" xfId="0" applyNumberFormat="1" applyFont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0" fillId="0" borderId="13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" fontId="0" fillId="0" borderId="7" xfId="0" applyNumberFormat="1" applyFont="1" applyBorder="1" applyAlignment="1">
      <alignment horizontal="center"/>
    </xf>
    <xf numFmtId="47" fontId="0" fillId="3" borderId="13" xfId="0" applyNumberFormat="1" applyFont="1" applyFill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47" fontId="0" fillId="4" borderId="3" xfId="0" applyNumberFormat="1" applyFont="1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0" fontId="0" fillId="5" borderId="13" xfId="0" applyFont="1" applyFill="1" applyBorder="1" applyAlignment="1">
      <alignment horizontal="center"/>
    </xf>
    <xf numFmtId="1" fontId="0" fillId="5" borderId="14" xfId="0" applyNumberFormat="1" applyFont="1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1" fontId="0" fillId="6" borderId="7" xfId="0" applyNumberFormat="1" applyFont="1" applyFill="1" applyBorder="1" applyAlignment="1">
      <alignment horizontal="center"/>
    </xf>
    <xf numFmtId="0" fontId="0" fillId="7" borderId="13" xfId="0" applyFont="1" applyFill="1" applyBorder="1" applyAlignment="1">
      <alignment horizontal="center"/>
    </xf>
    <xf numFmtId="1" fontId="0" fillId="7" borderId="14" xfId="0" applyNumberFormat="1" applyFont="1" applyFill="1" applyBorder="1" applyAlignment="1">
      <alignment horizontal="center"/>
    </xf>
    <xf numFmtId="0" fontId="0" fillId="8" borderId="3" xfId="0" applyFont="1" applyFill="1" applyBorder="1" applyAlignment="1">
      <alignment horizontal="center"/>
    </xf>
    <xf numFmtId="1" fontId="0" fillId="8" borderId="7" xfId="0" applyNumberFormat="1" applyFont="1" applyFill="1" applyBorder="1" applyAlignment="1">
      <alignment horizontal="center"/>
    </xf>
    <xf numFmtId="1" fontId="0" fillId="9" borderId="13" xfId="0" applyNumberFormat="1" applyFont="1" applyFill="1" applyBorder="1" applyAlignment="1">
      <alignment horizontal="center"/>
    </xf>
    <xf numFmtId="1" fontId="0" fillId="9" borderId="1" xfId="0" applyNumberFormat="1" applyFont="1" applyFill="1" applyBorder="1" applyAlignment="1">
      <alignment horizontal="center"/>
    </xf>
    <xf numFmtId="1" fontId="0" fillId="9" borderId="14" xfId="0" applyNumberFormat="1" applyFont="1" applyFill="1" applyBorder="1" applyAlignment="1">
      <alignment horizontal="center"/>
    </xf>
    <xf numFmtId="1" fontId="0" fillId="10" borderId="4" xfId="0" applyNumberFormat="1" applyFont="1" applyFill="1" applyBorder="1" applyAlignment="1">
      <alignment horizontal="center"/>
    </xf>
    <xf numFmtId="0" fontId="0" fillId="0" borderId="15" xfId="0" applyFont="1" applyBorder="1" applyAlignment="1">
      <alignment horizontal="left"/>
    </xf>
    <xf numFmtId="0" fontId="0" fillId="0" borderId="16" xfId="0" applyFont="1" applyBorder="1" applyAlignment="1">
      <alignment horizontal="center"/>
    </xf>
    <xf numFmtId="1" fontId="0" fillId="0" borderId="17" xfId="0" applyNumberFormat="1" applyFont="1" applyBorder="1" applyAlignment="1">
      <alignment horizontal="center"/>
    </xf>
    <xf numFmtId="47" fontId="0" fillId="3" borderId="15" xfId="0" applyNumberFormat="1" applyFont="1" applyFill="1" applyBorder="1" applyAlignment="1">
      <alignment horizontal="center"/>
    </xf>
    <xf numFmtId="0" fontId="0" fillId="3" borderId="18" xfId="0" applyFont="1" applyFill="1" applyBorder="1" applyAlignment="1">
      <alignment horizontal="center"/>
    </xf>
    <xf numFmtId="47" fontId="0" fillId="4" borderId="19" xfId="0" applyNumberFormat="1" applyFont="1" applyFill="1" applyBorder="1" applyAlignment="1">
      <alignment horizontal="center"/>
    </xf>
    <xf numFmtId="0" fontId="0" fillId="4" borderId="17" xfId="0" applyFont="1" applyFill="1" applyBorder="1" applyAlignment="1">
      <alignment horizontal="center"/>
    </xf>
    <xf numFmtId="0" fontId="0" fillId="5" borderId="15" xfId="0" applyFont="1" applyFill="1" applyBorder="1" applyAlignment="1">
      <alignment horizontal="center"/>
    </xf>
    <xf numFmtId="1" fontId="0" fillId="5" borderId="18" xfId="0" applyNumberFormat="1" applyFont="1" applyFill="1" applyBorder="1" applyAlignment="1">
      <alignment horizontal="center"/>
    </xf>
    <xf numFmtId="0" fontId="0" fillId="6" borderId="19" xfId="0" applyFont="1" applyFill="1" applyBorder="1" applyAlignment="1">
      <alignment horizontal="center"/>
    </xf>
    <xf numFmtId="1" fontId="0" fillId="6" borderId="17" xfId="0" applyNumberFormat="1" applyFont="1" applyFill="1" applyBorder="1" applyAlignment="1">
      <alignment horizontal="center"/>
    </xf>
    <xf numFmtId="0" fontId="0" fillId="7" borderId="15" xfId="0" applyFont="1" applyFill="1" applyBorder="1" applyAlignment="1">
      <alignment horizontal="center"/>
    </xf>
    <xf numFmtId="1" fontId="0" fillId="7" borderId="18" xfId="0" applyNumberFormat="1" applyFont="1" applyFill="1" applyBorder="1" applyAlignment="1">
      <alignment horizontal="center"/>
    </xf>
    <xf numFmtId="0" fontId="0" fillId="8" borderId="19" xfId="0" applyFont="1" applyFill="1" applyBorder="1" applyAlignment="1">
      <alignment horizontal="center"/>
    </xf>
    <xf numFmtId="1" fontId="0" fillId="8" borderId="17" xfId="0" applyNumberFormat="1" applyFont="1" applyFill="1" applyBorder="1" applyAlignment="1">
      <alignment horizontal="center"/>
    </xf>
    <xf numFmtId="1" fontId="0" fillId="9" borderId="15" xfId="0" applyNumberFormat="1" applyFont="1" applyFill="1" applyBorder="1" applyAlignment="1">
      <alignment horizontal="center"/>
    </xf>
    <xf numFmtId="1" fontId="0" fillId="9" borderId="16" xfId="0" applyNumberFormat="1" applyFont="1" applyFill="1" applyBorder="1" applyAlignment="1">
      <alignment horizontal="center"/>
    </xf>
    <xf numFmtId="1" fontId="0" fillId="9" borderId="18" xfId="0" applyNumberFormat="1" applyFont="1" applyFill="1" applyBorder="1" applyAlignment="1">
      <alignment horizontal="center"/>
    </xf>
    <xf numFmtId="1" fontId="0" fillId="10" borderId="5" xfId="0" applyNumberFormat="1" applyFont="1" applyFill="1" applyBorder="1" applyAlignment="1">
      <alignment horizontal="center"/>
    </xf>
    <xf numFmtId="47" fontId="2" fillId="2" borderId="0" xfId="0" applyNumberFormat="1" applyFont="1" applyFill="1" applyBorder="1"/>
    <xf numFmtId="0" fontId="0" fillId="2" borderId="0" xfId="0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0" fontId="3" fillId="0" borderId="0" xfId="0" applyFont="1" applyBorder="1"/>
    <xf numFmtId="0" fontId="0" fillId="0" borderId="6" xfId="0" applyFont="1" applyBorder="1"/>
    <xf numFmtId="0" fontId="2" fillId="2" borderId="14" xfId="0" applyFont="1" applyFill="1" applyBorder="1"/>
    <xf numFmtId="0" fontId="2" fillId="2" borderId="18" xfId="0" applyFont="1" applyFill="1" applyBorder="1"/>
    <xf numFmtId="0" fontId="2" fillId="2" borderId="20" xfId="0" applyFont="1" applyFill="1" applyBorder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2" fillId="2" borderId="22" xfId="0" applyFont="1" applyFill="1" applyBorder="1"/>
    <xf numFmtId="47" fontId="0" fillId="2" borderId="0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1" fontId="0" fillId="2" borderId="0" xfId="0" applyNumberFormat="1" applyFont="1" applyFill="1" applyBorder="1" applyAlignment="1">
      <alignment horizontal="center"/>
    </xf>
    <xf numFmtId="0" fontId="2" fillId="2" borderId="21" xfId="0" applyFont="1" applyFill="1" applyBorder="1"/>
    <xf numFmtId="0" fontId="0" fillId="2" borderId="0" xfId="0" applyFont="1" applyFill="1" applyBorder="1" applyAlignment="1">
      <alignment horizontal="left"/>
    </xf>
    <xf numFmtId="0" fontId="5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7" fontId="0" fillId="2" borderId="0" xfId="0" applyNumberFormat="1" applyFill="1" applyAlignment="1">
      <alignment horizontal="center"/>
    </xf>
    <xf numFmtId="0" fontId="4" fillId="0" borderId="0" xfId="0" applyFont="1"/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 vertical="top"/>
    </xf>
    <xf numFmtId="0" fontId="0" fillId="2" borderId="9" xfId="0" applyFont="1" applyFill="1" applyBorder="1" applyAlignment="1">
      <alignment horizontal="center"/>
    </xf>
    <xf numFmtId="47" fontId="0" fillId="2" borderId="1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7" fontId="0" fillId="2" borderId="14" xfId="0" applyNumberFormat="1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47" fontId="0" fillId="2" borderId="18" xfId="0" applyNumberFormat="1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left"/>
    </xf>
    <xf numFmtId="0" fontId="0" fillId="2" borderId="13" xfId="0" applyFont="1" applyFill="1" applyBorder="1" applyAlignment="1">
      <alignment horizontal="left"/>
    </xf>
    <xf numFmtId="0" fontId="0" fillId="2" borderId="15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center"/>
    </xf>
    <xf numFmtId="164" fontId="0" fillId="2" borderId="11" xfId="0" applyNumberFormat="1" applyFont="1" applyFill="1" applyBorder="1" applyAlignment="1">
      <alignment horizontal="center"/>
    </xf>
    <xf numFmtId="164" fontId="0" fillId="4" borderId="3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0421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E2" sqref="E2"/>
    </sheetView>
  </sheetViews>
  <sheetFormatPr defaultRowHeight="14.5"/>
  <cols>
    <col min="1" max="1" width="3.81640625" customWidth="1"/>
    <col min="2" max="2" width="21.6328125" customWidth="1"/>
    <col min="3" max="3" width="5.90625" customWidth="1"/>
    <col min="5" max="5" width="7.1796875" customWidth="1"/>
    <col min="6" max="6" width="3.81640625" customWidth="1"/>
    <col min="7" max="7" width="21.453125" customWidth="1"/>
    <col min="8" max="8" width="5.1796875" customWidth="1"/>
    <col min="9" max="9" width="8.08984375" customWidth="1"/>
  </cols>
  <sheetData>
    <row r="1" spans="1:9" ht="18">
      <c r="A1" s="88" t="s">
        <v>136</v>
      </c>
    </row>
    <row r="2" spans="1:9" ht="22.5" customHeight="1" thickBot="1">
      <c r="B2" s="89"/>
      <c r="C2" s="90"/>
      <c r="D2" s="91"/>
      <c r="E2" s="1"/>
      <c r="G2" s="89"/>
      <c r="H2" s="90"/>
      <c r="I2" s="91"/>
    </row>
    <row r="3" spans="1:9">
      <c r="A3" s="103" t="s">
        <v>88</v>
      </c>
      <c r="B3" s="109" t="s">
        <v>44</v>
      </c>
      <c r="C3" s="97" t="s">
        <v>64</v>
      </c>
      <c r="D3" s="98">
        <v>1.8344907407407407E-3</v>
      </c>
      <c r="E3" s="94"/>
      <c r="F3" s="103" t="s">
        <v>88</v>
      </c>
      <c r="G3" s="109" t="s">
        <v>14</v>
      </c>
      <c r="H3" s="97" t="s">
        <v>34</v>
      </c>
      <c r="I3" s="98">
        <v>1.4837962962962964E-3</v>
      </c>
    </row>
    <row r="4" spans="1:9">
      <c r="A4" s="104" t="s">
        <v>89</v>
      </c>
      <c r="B4" s="110" t="s">
        <v>4</v>
      </c>
      <c r="C4" s="99" t="s">
        <v>35</v>
      </c>
      <c r="D4" s="100">
        <v>1.8483796296296295E-3</v>
      </c>
      <c r="E4" s="95"/>
      <c r="F4" s="104" t="s">
        <v>89</v>
      </c>
      <c r="G4" s="110" t="s">
        <v>83</v>
      </c>
      <c r="H4" s="99" t="s">
        <v>41</v>
      </c>
      <c r="I4" s="100">
        <v>1.4988425925925924E-3</v>
      </c>
    </row>
    <row r="5" spans="1:9">
      <c r="A5" s="104" t="s">
        <v>90</v>
      </c>
      <c r="B5" s="110" t="s">
        <v>9</v>
      </c>
      <c r="C5" s="99" t="s">
        <v>65</v>
      </c>
      <c r="D5" s="100">
        <v>1.8923611111111112E-3</v>
      </c>
      <c r="E5" s="2"/>
      <c r="F5" s="104" t="s">
        <v>90</v>
      </c>
      <c r="G5" s="110" t="s">
        <v>56</v>
      </c>
      <c r="H5" s="99" t="s">
        <v>21</v>
      </c>
      <c r="I5" s="100">
        <v>1.5486111111111111E-3</v>
      </c>
    </row>
    <row r="6" spans="1:9">
      <c r="A6" s="104" t="s">
        <v>91</v>
      </c>
      <c r="B6" s="110" t="s">
        <v>53</v>
      </c>
      <c r="C6" s="99" t="s">
        <v>69</v>
      </c>
      <c r="D6" s="100">
        <v>1.9039351851851854E-3</v>
      </c>
      <c r="E6" s="94"/>
      <c r="F6" s="104" t="s">
        <v>91</v>
      </c>
      <c r="G6" s="110" t="s">
        <v>13</v>
      </c>
      <c r="H6" s="99" t="s">
        <v>34</v>
      </c>
      <c r="I6" s="100">
        <v>1.5520833333333333E-3</v>
      </c>
    </row>
    <row r="7" spans="1:9">
      <c r="A7" s="104" t="s">
        <v>92</v>
      </c>
      <c r="B7" s="110" t="s">
        <v>24</v>
      </c>
      <c r="C7" s="99" t="s">
        <v>40</v>
      </c>
      <c r="D7" s="100">
        <v>1.9247685185185184E-3</v>
      </c>
      <c r="E7" s="94"/>
      <c r="F7" s="104" t="s">
        <v>91</v>
      </c>
      <c r="G7" s="110" t="s">
        <v>77</v>
      </c>
      <c r="H7" s="99" t="s">
        <v>35</v>
      </c>
      <c r="I7" s="100">
        <v>1.5520833333333333E-3</v>
      </c>
    </row>
    <row r="8" spans="1:9">
      <c r="A8" s="104" t="s">
        <v>93</v>
      </c>
      <c r="B8" s="110" t="s">
        <v>7</v>
      </c>
      <c r="C8" s="99" t="s">
        <v>37</v>
      </c>
      <c r="D8" s="100">
        <v>1.9386574074074072E-3</v>
      </c>
      <c r="E8" s="94"/>
      <c r="F8" s="104" t="s">
        <v>93</v>
      </c>
      <c r="G8" s="110" t="s">
        <v>63</v>
      </c>
      <c r="H8" s="99" t="s">
        <v>40</v>
      </c>
      <c r="I8" s="100">
        <v>1.5578703703703703E-3</v>
      </c>
    </row>
    <row r="9" spans="1:9">
      <c r="A9" s="104" t="s">
        <v>94</v>
      </c>
      <c r="B9" s="110" t="s">
        <v>8</v>
      </c>
      <c r="C9" s="99" t="s">
        <v>65</v>
      </c>
      <c r="D9" s="100">
        <v>1.957175925925926E-3</v>
      </c>
      <c r="E9" s="94"/>
      <c r="F9" s="104" t="s">
        <v>94</v>
      </c>
      <c r="G9" s="110" t="s">
        <v>16</v>
      </c>
      <c r="H9" s="99" t="s">
        <v>17</v>
      </c>
      <c r="I9" s="100">
        <v>1.5601851851851851E-3</v>
      </c>
    </row>
    <row r="10" spans="1:9">
      <c r="A10" s="104" t="s">
        <v>95</v>
      </c>
      <c r="B10" s="110" t="s">
        <v>57</v>
      </c>
      <c r="C10" s="99" t="s">
        <v>64</v>
      </c>
      <c r="D10" s="100">
        <v>1.9756944444444444E-3</v>
      </c>
      <c r="E10" s="94"/>
      <c r="F10" s="104" t="s">
        <v>95</v>
      </c>
      <c r="G10" s="110" t="s">
        <v>5</v>
      </c>
      <c r="H10" s="99" t="s">
        <v>32</v>
      </c>
      <c r="I10" s="100">
        <v>1.5682870370370371E-3</v>
      </c>
    </row>
    <row r="11" spans="1:9">
      <c r="A11" s="104" t="s">
        <v>96</v>
      </c>
      <c r="B11" s="110" t="s">
        <v>1</v>
      </c>
      <c r="C11" s="99" t="s">
        <v>36</v>
      </c>
      <c r="D11" s="100">
        <v>1.9814814814814816E-3</v>
      </c>
      <c r="E11" s="94"/>
      <c r="F11" s="104" t="s">
        <v>96</v>
      </c>
      <c r="G11" s="110" t="s">
        <v>3</v>
      </c>
      <c r="H11" s="99" t="s">
        <v>65</v>
      </c>
      <c r="I11" s="100">
        <v>1.5856481481481479E-3</v>
      </c>
    </row>
    <row r="12" spans="1:9">
      <c r="A12" s="104" t="s">
        <v>97</v>
      </c>
      <c r="B12" s="110" t="s">
        <v>11</v>
      </c>
      <c r="C12" s="99" t="s">
        <v>34</v>
      </c>
      <c r="D12" s="100">
        <v>2.0393518518518517E-3</v>
      </c>
      <c r="E12" s="94"/>
      <c r="F12" s="104" t="s">
        <v>97</v>
      </c>
      <c r="G12" s="110" t="s">
        <v>46</v>
      </c>
      <c r="H12" s="99" t="s">
        <v>40</v>
      </c>
      <c r="I12" s="100">
        <v>1.5868055555555557E-3</v>
      </c>
    </row>
    <row r="13" spans="1:9">
      <c r="A13" s="104" t="s">
        <v>98</v>
      </c>
      <c r="B13" s="110" t="s">
        <v>50</v>
      </c>
      <c r="C13" s="99" t="s">
        <v>64</v>
      </c>
      <c r="D13" s="100">
        <v>2.0451388888888893E-3</v>
      </c>
      <c r="E13" s="94"/>
      <c r="F13" s="104" t="s">
        <v>98</v>
      </c>
      <c r="G13" s="110" t="s">
        <v>22</v>
      </c>
      <c r="H13" s="99" t="s">
        <v>70</v>
      </c>
      <c r="I13" s="100">
        <v>1.5879629629629629E-3</v>
      </c>
    </row>
    <row r="14" spans="1:9">
      <c r="A14" s="104" t="s">
        <v>99</v>
      </c>
      <c r="B14" s="110" t="s">
        <v>27</v>
      </c>
      <c r="C14" s="99" t="s">
        <v>67</v>
      </c>
      <c r="D14" s="100">
        <v>2.0532407407407405E-3</v>
      </c>
      <c r="E14" s="94"/>
      <c r="F14" s="104" t="s">
        <v>99</v>
      </c>
      <c r="G14" s="110" t="s">
        <v>81</v>
      </c>
      <c r="H14" s="99" t="s">
        <v>69</v>
      </c>
      <c r="I14" s="100">
        <v>1.5960648148148149E-3</v>
      </c>
    </row>
    <row r="15" spans="1:9">
      <c r="A15" s="104" t="s">
        <v>100</v>
      </c>
      <c r="B15" s="110" t="s">
        <v>10</v>
      </c>
      <c r="C15" s="99" t="s">
        <v>34</v>
      </c>
      <c r="D15" s="100">
        <v>2.0671296296296297E-3</v>
      </c>
      <c r="E15" s="96"/>
      <c r="F15" s="104" t="s">
        <v>100</v>
      </c>
      <c r="G15" s="110" t="s">
        <v>18</v>
      </c>
      <c r="H15" s="99" t="s">
        <v>17</v>
      </c>
      <c r="I15" s="100">
        <v>1.5995370370370371E-3</v>
      </c>
    </row>
    <row r="16" spans="1:9">
      <c r="A16" s="104" t="s">
        <v>101</v>
      </c>
      <c r="B16" s="110" t="s">
        <v>62</v>
      </c>
      <c r="C16" s="99" t="s">
        <v>64</v>
      </c>
      <c r="D16" s="100">
        <v>2.0868055555555557E-3</v>
      </c>
      <c r="E16" s="2"/>
      <c r="F16" s="104" t="s">
        <v>101</v>
      </c>
      <c r="G16" s="110" t="s">
        <v>49</v>
      </c>
      <c r="H16" s="99" t="s">
        <v>38</v>
      </c>
      <c r="I16" s="100">
        <v>1.6006944444444445E-3</v>
      </c>
    </row>
    <row r="17" spans="1:9">
      <c r="A17" s="104" t="s">
        <v>102</v>
      </c>
      <c r="B17" s="110" t="s">
        <v>15</v>
      </c>
      <c r="C17" s="99" t="s">
        <v>71</v>
      </c>
      <c r="D17" s="100">
        <v>2.0902777777777777E-3</v>
      </c>
      <c r="E17" s="2"/>
      <c r="F17" s="104" t="s">
        <v>102</v>
      </c>
      <c r="G17" s="110" t="s">
        <v>48</v>
      </c>
      <c r="H17" s="99" t="s">
        <v>38</v>
      </c>
      <c r="I17" s="100">
        <v>1.6145833333333333E-3</v>
      </c>
    </row>
    <row r="18" spans="1:9">
      <c r="A18" s="104" t="s">
        <v>103</v>
      </c>
      <c r="B18" s="110" t="s">
        <v>43</v>
      </c>
      <c r="C18" s="99" t="s">
        <v>64</v>
      </c>
      <c r="D18" s="100">
        <v>2.0972222222222221E-3</v>
      </c>
      <c r="E18" s="94"/>
      <c r="F18" s="104" t="s">
        <v>103</v>
      </c>
      <c r="G18" s="110" t="s">
        <v>26</v>
      </c>
      <c r="H18" s="99" t="s">
        <v>35</v>
      </c>
      <c r="I18" s="100">
        <v>1.6157407407407407E-3</v>
      </c>
    </row>
    <row r="19" spans="1:9">
      <c r="A19" s="105" t="s">
        <v>104</v>
      </c>
      <c r="B19" s="110" t="s">
        <v>51</v>
      </c>
      <c r="C19" s="99" t="s">
        <v>34</v>
      </c>
      <c r="D19" s="100">
        <v>2.1307870370370369E-3</v>
      </c>
      <c r="E19" s="95"/>
      <c r="F19" s="105" t="s">
        <v>104</v>
      </c>
      <c r="G19" s="110" t="s">
        <v>61</v>
      </c>
      <c r="H19" s="99" t="s">
        <v>64</v>
      </c>
      <c r="I19" s="100">
        <v>1.6226851851851853E-3</v>
      </c>
    </row>
    <row r="20" spans="1:9">
      <c r="A20" s="105" t="s">
        <v>105</v>
      </c>
      <c r="B20" s="110" t="s">
        <v>45</v>
      </c>
      <c r="C20" s="99" t="s">
        <v>66</v>
      </c>
      <c r="D20" s="100">
        <v>2.1562499999999997E-3</v>
      </c>
      <c r="E20" s="94"/>
      <c r="F20" s="105" t="s">
        <v>105</v>
      </c>
      <c r="G20" s="110" t="s">
        <v>20</v>
      </c>
      <c r="H20" s="99" t="s">
        <v>21</v>
      </c>
      <c r="I20" s="100">
        <v>1.6307870370370367E-3</v>
      </c>
    </row>
    <row r="21" spans="1:9">
      <c r="A21" s="106" t="s">
        <v>106</v>
      </c>
      <c r="B21" s="110" t="s">
        <v>12</v>
      </c>
      <c r="C21" s="99" t="s">
        <v>34</v>
      </c>
      <c r="D21" s="100">
        <v>2.1793981481481482E-3</v>
      </c>
      <c r="E21" s="95"/>
      <c r="F21" s="106" t="s">
        <v>106</v>
      </c>
      <c r="G21" s="110" t="s">
        <v>52</v>
      </c>
      <c r="H21" s="99" t="s">
        <v>39</v>
      </c>
      <c r="I21" s="100">
        <v>1.6365740740740739E-3</v>
      </c>
    </row>
    <row r="22" spans="1:9">
      <c r="A22" s="107" t="s">
        <v>107</v>
      </c>
      <c r="B22" s="110" t="s">
        <v>25</v>
      </c>
      <c r="C22" s="99" t="s">
        <v>39</v>
      </c>
      <c r="D22" s="100">
        <v>2.1967592592592594E-3</v>
      </c>
      <c r="E22" s="94"/>
      <c r="F22" s="107" t="s">
        <v>107</v>
      </c>
      <c r="G22" s="110" t="s">
        <v>31</v>
      </c>
      <c r="H22" s="99" t="s">
        <v>68</v>
      </c>
      <c r="I22" s="100">
        <v>1.6423611111111111E-3</v>
      </c>
    </row>
    <row r="23" spans="1:9">
      <c r="A23" s="106" t="s">
        <v>108</v>
      </c>
      <c r="B23" s="110" t="s">
        <v>19</v>
      </c>
      <c r="C23" s="99" t="s">
        <v>17</v>
      </c>
      <c r="D23" s="100">
        <v>2.2037037037037038E-3</v>
      </c>
      <c r="E23" s="2"/>
      <c r="F23" s="106" t="s">
        <v>108</v>
      </c>
      <c r="G23" s="110" t="s">
        <v>75</v>
      </c>
      <c r="H23" s="99" t="s">
        <v>35</v>
      </c>
      <c r="I23" s="100">
        <v>1.6469907407407407E-3</v>
      </c>
    </row>
    <row r="24" spans="1:9" ht="15" thickBot="1">
      <c r="A24" s="112" t="s">
        <v>109</v>
      </c>
      <c r="B24" s="111" t="s">
        <v>58</v>
      </c>
      <c r="C24" s="101" t="s">
        <v>64</v>
      </c>
      <c r="D24" s="102">
        <v>2.3055555555555555E-3</v>
      </c>
      <c r="E24" s="2"/>
      <c r="F24" s="107" t="s">
        <v>109</v>
      </c>
      <c r="G24" s="110" t="s">
        <v>6</v>
      </c>
      <c r="H24" s="99" t="s">
        <v>32</v>
      </c>
      <c r="I24" s="100">
        <v>1.6539351851851854E-3</v>
      </c>
    </row>
    <row r="25" spans="1:9">
      <c r="A25" s="93"/>
      <c r="B25" s="1"/>
      <c r="C25" s="1"/>
      <c r="D25" s="1"/>
      <c r="E25" s="94"/>
      <c r="F25" s="107" t="s">
        <v>110</v>
      </c>
      <c r="G25" s="110" t="s">
        <v>0</v>
      </c>
      <c r="H25" s="99" t="s">
        <v>33</v>
      </c>
      <c r="I25" s="100">
        <v>1.6643518518518518E-3</v>
      </c>
    </row>
    <row r="26" spans="1:9">
      <c r="A26" s="93"/>
      <c r="B26" s="1"/>
      <c r="E26" s="1"/>
      <c r="F26" s="107" t="s">
        <v>111</v>
      </c>
      <c r="G26" s="110" t="s">
        <v>76</v>
      </c>
      <c r="H26" s="99" t="s">
        <v>35</v>
      </c>
      <c r="I26" s="100">
        <v>1.6747685185185184E-3</v>
      </c>
    </row>
    <row r="27" spans="1:9">
      <c r="A27" s="93"/>
      <c r="B27" s="1"/>
      <c r="E27" s="1"/>
      <c r="F27" s="107" t="s">
        <v>128</v>
      </c>
      <c r="G27" s="110" t="s">
        <v>47</v>
      </c>
      <c r="H27" s="99" t="s">
        <v>38</v>
      </c>
      <c r="I27" s="100">
        <v>1.6747685185185184E-3</v>
      </c>
    </row>
    <row r="28" spans="1:9">
      <c r="A28" s="4"/>
      <c r="B28" s="1"/>
      <c r="E28" s="1"/>
      <c r="F28" s="107" t="s">
        <v>129</v>
      </c>
      <c r="G28" s="110" t="s">
        <v>55</v>
      </c>
      <c r="H28" s="99" t="s">
        <v>40</v>
      </c>
      <c r="I28" s="100">
        <v>1.712962962962963E-3</v>
      </c>
    </row>
    <row r="29" spans="1:9">
      <c r="A29" s="4"/>
      <c r="B29" s="1"/>
      <c r="E29" s="1"/>
      <c r="F29" s="106" t="s">
        <v>130</v>
      </c>
      <c r="G29" s="110" t="s">
        <v>82</v>
      </c>
      <c r="H29" s="99" t="s">
        <v>69</v>
      </c>
      <c r="I29" s="100">
        <v>1.7314814814814814E-3</v>
      </c>
    </row>
    <row r="30" spans="1:9">
      <c r="A30" s="4"/>
      <c r="B30" s="1"/>
      <c r="E30" s="1"/>
      <c r="F30" s="106" t="s">
        <v>131</v>
      </c>
      <c r="G30" s="110" t="s">
        <v>60</v>
      </c>
      <c r="H30" s="99" t="s">
        <v>65</v>
      </c>
      <c r="I30" s="100">
        <v>1.7604166666666669E-3</v>
      </c>
    </row>
    <row r="31" spans="1:9">
      <c r="A31" s="4"/>
      <c r="B31" s="1"/>
      <c r="E31" s="1"/>
      <c r="F31" s="106" t="s">
        <v>132</v>
      </c>
      <c r="G31" s="110" t="s">
        <v>78</v>
      </c>
      <c r="H31" s="99" t="s">
        <v>36</v>
      </c>
      <c r="I31" s="100">
        <v>1.7696759259259261E-3</v>
      </c>
    </row>
    <row r="32" spans="1:9">
      <c r="A32" s="4"/>
      <c r="B32" s="1"/>
      <c r="E32" s="1"/>
      <c r="F32" s="106" t="s">
        <v>133</v>
      </c>
      <c r="G32" s="110" t="s">
        <v>79</v>
      </c>
      <c r="H32" s="99" t="s">
        <v>32</v>
      </c>
      <c r="I32" s="100">
        <v>1.8113425925925927E-3</v>
      </c>
    </row>
    <row r="33" spans="1:9">
      <c r="A33" s="4"/>
      <c r="B33" s="1"/>
      <c r="E33" s="1"/>
      <c r="F33" s="106" t="s">
        <v>134</v>
      </c>
      <c r="G33" s="110" t="s">
        <v>54</v>
      </c>
      <c r="H33" s="99" t="s">
        <v>38</v>
      </c>
      <c r="I33" s="100">
        <v>1.8182870370370369E-3</v>
      </c>
    </row>
    <row r="34" spans="1:9">
      <c r="A34" s="4"/>
      <c r="B34" s="1"/>
      <c r="E34" s="1"/>
      <c r="F34" s="106" t="s">
        <v>135</v>
      </c>
      <c r="G34" s="110" t="s">
        <v>23</v>
      </c>
      <c r="H34" s="99" t="s">
        <v>68</v>
      </c>
      <c r="I34" s="100">
        <v>1.8437499999999999E-3</v>
      </c>
    </row>
    <row r="35" spans="1:9">
      <c r="A35" s="4"/>
      <c r="B35" s="1"/>
      <c r="E35" s="1"/>
      <c r="F35" s="106" t="s">
        <v>137</v>
      </c>
      <c r="G35" s="110" t="s">
        <v>2</v>
      </c>
      <c r="H35" s="99" t="s">
        <v>34</v>
      </c>
      <c r="I35" s="100">
        <v>1.8611111111111109E-3</v>
      </c>
    </row>
    <row r="36" spans="1:9">
      <c r="A36" s="1"/>
      <c r="E36" s="1"/>
      <c r="F36" s="106" t="s">
        <v>138</v>
      </c>
      <c r="G36" s="110" t="s">
        <v>73</v>
      </c>
      <c r="H36" s="99" t="s">
        <v>17</v>
      </c>
      <c r="I36" s="100">
        <v>1.8680555555555553E-3</v>
      </c>
    </row>
    <row r="37" spans="1:9">
      <c r="E37" s="1"/>
      <c r="F37" s="106" t="s">
        <v>140</v>
      </c>
      <c r="G37" s="110" t="s">
        <v>28</v>
      </c>
      <c r="H37" s="99" t="s">
        <v>33</v>
      </c>
      <c r="I37" s="100">
        <v>1.8726851851851853E-3</v>
      </c>
    </row>
    <row r="38" spans="1:9">
      <c r="E38" s="1"/>
      <c r="F38" s="106" t="s">
        <v>141</v>
      </c>
      <c r="G38" s="110" t="s">
        <v>72</v>
      </c>
      <c r="H38" s="99" t="s">
        <v>42</v>
      </c>
      <c r="I38" s="100">
        <v>1.8773148148148145E-3</v>
      </c>
    </row>
    <row r="39" spans="1:9">
      <c r="E39" s="1"/>
      <c r="F39" s="106" t="s">
        <v>142</v>
      </c>
      <c r="G39" s="110" t="s">
        <v>74</v>
      </c>
      <c r="H39" s="99" t="s">
        <v>17</v>
      </c>
      <c r="I39" s="100">
        <v>1.8900462962962961E-3</v>
      </c>
    </row>
    <row r="40" spans="1:9">
      <c r="E40" s="1"/>
      <c r="F40" s="106" t="s">
        <v>143</v>
      </c>
      <c r="G40" s="110" t="s">
        <v>29</v>
      </c>
      <c r="H40" s="99" t="s">
        <v>33</v>
      </c>
      <c r="I40" s="100">
        <v>1.957175925925926E-3</v>
      </c>
    </row>
    <row r="41" spans="1:9" ht="15" thickBot="1">
      <c r="E41" s="1"/>
      <c r="F41" s="108" t="s">
        <v>144</v>
      </c>
      <c r="G41" s="111" t="s">
        <v>30</v>
      </c>
      <c r="H41" s="101" t="s">
        <v>33</v>
      </c>
      <c r="I41" s="102">
        <v>2.0138888888888888E-3</v>
      </c>
    </row>
    <row r="42" spans="1:9">
      <c r="E42" s="1"/>
    </row>
  </sheetData>
  <sortState ref="B3:D24">
    <sortCondition ref="D3:D24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L13" sqref="L13"/>
    </sheetView>
  </sheetViews>
  <sheetFormatPr defaultRowHeight="14.5"/>
  <cols>
    <col min="1" max="1" width="4.7265625" customWidth="1"/>
    <col min="2" max="2" width="23" customWidth="1"/>
    <col min="3" max="3" width="6" customWidth="1"/>
    <col min="5" max="5" width="7.36328125" customWidth="1"/>
    <col min="6" max="6" width="5" customWidth="1"/>
    <col min="7" max="7" width="21.54296875" customWidth="1"/>
    <col min="8" max="8" width="6.1796875" customWidth="1"/>
  </cols>
  <sheetData>
    <row r="1" spans="1:9" ht="18">
      <c r="C1" s="88" t="s">
        <v>139</v>
      </c>
    </row>
    <row r="2" spans="1:9" ht="15" thickBot="1"/>
    <row r="3" spans="1:9">
      <c r="A3" s="103" t="s">
        <v>88</v>
      </c>
      <c r="B3" s="109" t="s">
        <v>27</v>
      </c>
      <c r="C3" s="97" t="s">
        <v>67</v>
      </c>
      <c r="D3" s="98">
        <v>8.4722222222222219E-4</v>
      </c>
      <c r="E3" s="92"/>
      <c r="F3" s="103" t="s">
        <v>88</v>
      </c>
      <c r="G3" s="109" t="s">
        <v>49</v>
      </c>
      <c r="H3" s="97" t="s">
        <v>38</v>
      </c>
      <c r="I3" s="113">
        <v>59.7</v>
      </c>
    </row>
    <row r="4" spans="1:9">
      <c r="A4" s="104" t="s">
        <v>89</v>
      </c>
      <c r="B4" s="110" t="s">
        <v>44</v>
      </c>
      <c r="C4" s="99" t="s">
        <v>64</v>
      </c>
      <c r="D4" s="100">
        <v>9.0046296296296304E-4</v>
      </c>
      <c r="E4" s="92"/>
      <c r="F4" s="104" t="s">
        <v>89</v>
      </c>
      <c r="G4" s="110" t="s">
        <v>14</v>
      </c>
      <c r="H4" s="99" t="s">
        <v>34</v>
      </c>
      <c r="I4" s="100">
        <v>7.0949074074074068E-4</v>
      </c>
    </row>
    <row r="5" spans="1:9">
      <c r="A5" s="104" t="s">
        <v>90</v>
      </c>
      <c r="B5" s="110" t="s">
        <v>8</v>
      </c>
      <c r="C5" s="99" t="s">
        <v>65</v>
      </c>
      <c r="D5" s="100">
        <v>9.0162037037037034E-4</v>
      </c>
      <c r="E5" s="92"/>
      <c r="F5" s="104" t="s">
        <v>90</v>
      </c>
      <c r="G5" s="110" t="s">
        <v>26</v>
      </c>
      <c r="H5" s="99" t="s">
        <v>35</v>
      </c>
      <c r="I5" s="100">
        <v>7.430555555555555E-4</v>
      </c>
    </row>
    <row r="6" spans="1:9">
      <c r="A6" s="104" t="s">
        <v>91</v>
      </c>
      <c r="B6" s="110" t="s">
        <v>15</v>
      </c>
      <c r="C6" s="99" t="s">
        <v>71</v>
      </c>
      <c r="D6" s="100">
        <v>9.2476851851851845E-4</v>
      </c>
      <c r="E6" s="92"/>
      <c r="F6" s="104" t="s">
        <v>91</v>
      </c>
      <c r="G6" s="110" t="s">
        <v>5</v>
      </c>
      <c r="H6" s="99" t="s">
        <v>32</v>
      </c>
      <c r="I6" s="100">
        <v>7.5115740740740742E-4</v>
      </c>
    </row>
    <row r="7" spans="1:9">
      <c r="A7" s="104" t="s">
        <v>92</v>
      </c>
      <c r="B7" s="110" t="s">
        <v>57</v>
      </c>
      <c r="C7" s="99" t="s">
        <v>64</v>
      </c>
      <c r="D7" s="100">
        <v>9.3518518518518516E-4</v>
      </c>
      <c r="E7" s="92"/>
      <c r="F7" s="104" t="s">
        <v>92</v>
      </c>
      <c r="G7" s="110" t="s">
        <v>31</v>
      </c>
      <c r="H7" s="99" t="s">
        <v>68</v>
      </c>
      <c r="I7" s="100">
        <v>7.8240740740740744E-4</v>
      </c>
    </row>
    <row r="8" spans="1:9">
      <c r="A8" s="104" t="s">
        <v>93</v>
      </c>
      <c r="B8" s="110" t="s">
        <v>51</v>
      </c>
      <c r="C8" s="99" t="s">
        <v>34</v>
      </c>
      <c r="D8" s="100">
        <v>9.3750000000000007E-4</v>
      </c>
      <c r="E8" s="92"/>
      <c r="F8" s="104" t="s">
        <v>93</v>
      </c>
      <c r="G8" s="110" t="s">
        <v>61</v>
      </c>
      <c r="H8" s="99" t="s">
        <v>64</v>
      </c>
      <c r="I8" s="100">
        <v>7.8819444444444455E-4</v>
      </c>
    </row>
    <row r="9" spans="1:9">
      <c r="A9" s="104" t="s">
        <v>94</v>
      </c>
      <c r="B9" s="110" t="s">
        <v>4</v>
      </c>
      <c r="C9" s="99" t="s">
        <v>35</v>
      </c>
      <c r="D9" s="100">
        <v>9.4212962962962968E-4</v>
      </c>
      <c r="E9" s="92"/>
      <c r="F9" s="104" t="s">
        <v>94</v>
      </c>
      <c r="G9" s="110" t="s">
        <v>0</v>
      </c>
      <c r="H9" s="99" t="s">
        <v>33</v>
      </c>
      <c r="I9" s="100">
        <v>7.9166666666666676E-4</v>
      </c>
    </row>
    <row r="10" spans="1:9">
      <c r="A10" s="104" t="s">
        <v>95</v>
      </c>
      <c r="B10" s="110" t="s">
        <v>53</v>
      </c>
      <c r="C10" s="99" t="s">
        <v>69</v>
      </c>
      <c r="D10" s="100">
        <v>9.6412037037037039E-4</v>
      </c>
      <c r="E10" s="92"/>
      <c r="F10" s="104" t="s">
        <v>95</v>
      </c>
      <c r="G10" s="110" t="s">
        <v>3</v>
      </c>
      <c r="H10" s="99" t="s">
        <v>65</v>
      </c>
      <c r="I10" s="100">
        <v>8.1944444444444437E-4</v>
      </c>
    </row>
    <row r="11" spans="1:9">
      <c r="A11" s="104" t="s">
        <v>96</v>
      </c>
      <c r="B11" s="110" t="s">
        <v>1</v>
      </c>
      <c r="C11" s="99" t="s">
        <v>36</v>
      </c>
      <c r="D11" s="100">
        <v>9.6874999999999999E-4</v>
      </c>
      <c r="E11" s="92"/>
      <c r="F11" s="104" t="s">
        <v>95</v>
      </c>
      <c r="G11" s="110" t="s">
        <v>78</v>
      </c>
      <c r="H11" s="99" t="s">
        <v>36</v>
      </c>
      <c r="I11" s="100">
        <v>8.1944444444444437E-4</v>
      </c>
    </row>
    <row r="12" spans="1:9">
      <c r="A12" s="104" t="s">
        <v>97</v>
      </c>
      <c r="B12" s="110" t="s">
        <v>80</v>
      </c>
      <c r="C12" s="99" t="s">
        <v>69</v>
      </c>
      <c r="D12" s="100">
        <v>9.86111111111111E-4</v>
      </c>
      <c r="E12" s="92"/>
      <c r="F12" s="104" t="s">
        <v>97</v>
      </c>
      <c r="G12" s="110" t="s">
        <v>60</v>
      </c>
      <c r="H12" s="99" t="s">
        <v>65</v>
      </c>
      <c r="I12" s="100">
        <v>8.2523148148148158E-4</v>
      </c>
    </row>
    <row r="13" spans="1:9">
      <c r="A13" s="104" t="s">
        <v>98</v>
      </c>
      <c r="B13" s="110" t="s">
        <v>43</v>
      </c>
      <c r="C13" s="99" t="s">
        <v>64</v>
      </c>
      <c r="D13" s="100">
        <v>9.930555555555554E-4</v>
      </c>
      <c r="E13" s="92"/>
      <c r="F13" s="104" t="s">
        <v>98</v>
      </c>
      <c r="G13" s="110" t="s">
        <v>56</v>
      </c>
      <c r="H13" s="99" t="s">
        <v>21</v>
      </c>
      <c r="I13" s="100">
        <v>8.2754629629629628E-4</v>
      </c>
    </row>
    <row r="14" spans="1:9">
      <c r="A14" s="104" t="s">
        <v>99</v>
      </c>
      <c r="B14" s="110" t="s">
        <v>24</v>
      </c>
      <c r="C14" s="99" t="s">
        <v>40</v>
      </c>
      <c r="D14" s="100">
        <v>1.0011574074074074E-3</v>
      </c>
      <c r="E14" s="92"/>
      <c r="F14" s="104" t="s">
        <v>99</v>
      </c>
      <c r="G14" s="110" t="s">
        <v>6</v>
      </c>
      <c r="H14" s="99" t="s">
        <v>32</v>
      </c>
      <c r="I14" s="100">
        <v>8.3564814814814819E-4</v>
      </c>
    </row>
    <row r="15" spans="1:9">
      <c r="A15" s="104" t="s">
        <v>100</v>
      </c>
      <c r="B15" s="110" t="s">
        <v>59</v>
      </c>
      <c r="C15" s="99" t="s">
        <v>39</v>
      </c>
      <c r="D15" s="100">
        <v>1.0127314814814814E-3</v>
      </c>
      <c r="E15" s="92"/>
      <c r="F15" s="104" t="s">
        <v>100</v>
      </c>
      <c r="G15" s="110" t="s">
        <v>52</v>
      </c>
      <c r="H15" s="99" t="s">
        <v>39</v>
      </c>
      <c r="I15" s="100">
        <v>8.4027777777777779E-4</v>
      </c>
    </row>
    <row r="16" spans="1:9">
      <c r="A16" s="104" t="s">
        <v>101</v>
      </c>
      <c r="B16" s="110" t="s">
        <v>7</v>
      </c>
      <c r="C16" s="99" t="s">
        <v>37</v>
      </c>
      <c r="D16" s="100">
        <v>1.0162037037037038E-3</v>
      </c>
      <c r="E16" s="92"/>
      <c r="F16" s="104" t="s">
        <v>101</v>
      </c>
      <c r="G16" s="110" t="s">
        <v>81</v>
      </c>
      <c r="H16" s="99" t="s">
        <v>69</v>
      </c>
      <c r="I16" s="100">
        <v>8.4143518518518519E-4</v>
      </c>
    </row>
    <row r="17" spans="1:9">
      <c r="A17" s="104" t="s">
        <v>102</v>
      </c>
      <c r="B17" s="110" t="s">
        <v>12</v>
      </c>
      <c r="C17" s="99" t="s">
        <v>34</v>
      </c>
      <c r="D17" s="100">
        <v>1.0208333333333334E-3</v>
      </c>
      <c r="E17" s="92"/>
      <c r="F17" s="104" t="s">
        <v>102</v>
      </c>
      <c r="G17" s="110" t="s">
        <v>55</v>
      </c>
      <c r="H17" s="99" t="s">
        <v>40</v>
      </c>
      <c r="I17" s="100">
        <v>8.449074074074075E-4</v>
      </c>
    </row>
    <row r="18" spans="1:9">
      <c r="A18" s="104" t="s">
        <v>103</v>
      </c>
      <c r="B18" s="110" t="s">
        <v>50</v>
      </c>
      <c r="C18" s="99" t="s">
        <v>64</v>
      </c>
      <c r="D18" s="100">
        <v>1.03125E-3</v>
      </c>
      <c r="E18" s="92"/>
      <c r="F18" s="104" t="s">
        <v>102</v>
      </c>
      <c r="G18" s="110" t="s">
        <v>18</v>
      </c>
      <c r="H18" s="99" t="s">
        <v>17</v>
      </c>
      <c r="I18" s="100">
        <v>8.449074074074075E-4</v>
      </c>
    </row>
    <row r="19" spans="1:9">
      <c r="A19" s="105" t="s">
        <v>104</v>
      </c>
      <c r="B19" s="110" t="s">
        <v>25</v>
      </c>
      <c r="C19" s="99" t="s">
        <v>39</v>
      </c>
      <c r="D19" s="100">
        <v>1.0324074074074074E-3</v>
      </c>
      <c r="E19" s="92"/>
      <c r="F19" s="105" t="s">
        <v>104</v>
      </c>
      <c r="G19" s="110" t="s">
        <v>48</v>
      </c>
      <c r="H19" s="99" t="s">
        <v>38</v>
      </c>
      <c r="I19" s="100">
        <v>8.7847222222222233E-4</v>
      </c>
    </row>
    <row r="20" spans="1:9">
      <c r="A20" s="105" t="s">
        <v>105</v>
      </c>
      <c r="B20" s="110" t="s">
        <v>10</v>
      </c>
      <c r="C20" s="99" t="s">
        <v>34</v>
      </c>
      <c r="D20" s="100">
        <v>1.0335648148148148E-3</v>
      </c>
      <c r="E20" s="92"/>
      <c r="F20" s="105" t="s">
        <v>105</v>
      </c>
      <c r="G20" s="110" t="s">
        <v>13</v>
      </c>
      <c r="H20" s="99" t="s">
        <v>34</v>
      </c>
      <c r="I20" s="100">
        <v>8.7962962962962962E-4</v>
      </c>
    </row>
    <row r="21" spans="1:9">
      <c r="A21" s="106" t="s">
        <v>106</v>
      </c>
      <c r="B21" s="110" t="s">
        <v>58</v>
      </c>
      <c r="C21" s="99" t="s">
        <v>64</v>
      </c>
      <c r="D21" s="100">
        <v>1.0451388888888889E-3</v>
      </c>
      <c r="E21" s="92"/>
      <c r="F21" s="106" t="s">
        <v>106</v>
      </c>
      <c r="G21" s="110" t="s">
        <v>2</v>
      </c>
      <c r="H21" s="99" t="s">
        <v>34</v>
      </c>
      <c r="I21" s="100">
        <v>8.9004629629629633E-4</v>
      </c>
    </row>
    <row r="22" spans="1:9">
      <c r="A22" s="107" t="s">
        <v>107</v>
      </c>
      <c r="B22" s="110" t="s">
        <v>62</v>
      </c>
      <c r="C22" s="99" t="s">
        <v>64</v>
      </c>
      <c r="D22" s="100">
        <v>1.0543981481481483E-3</v>
      </c>
      <c r="E22" s="92"/>
      <c r="F22" s="107" t="s">
        <v>107</v>
      </c>
      <c r="G22" s="110" t="s">
        <v>79</v>
      </c>
      <c r="H22" s="99" t="s">
        <v>32</v>
      </c>
      <c r="I22" s="100">
        <v>9.0277777777777784E-4</v>
      </c>
    </row>
    <row r="23" spans="1:9">
      <c r="A23" s="106" t="s">
        <v>108</v>
      </c>
      <c r="B23" s="110" t="s">
        <v>45</v>
      </c>
      <c r="C23" s="99" t="s">
        <v>66</v>
      </c>
      <c r="D23" s="100">
        <v>1.1053240740740741E-3</v>
      </c>
      <c r="E23" s="92"/>
      <c r="F23" s="106" t="s">
        <v>108</v>
      </c>
      <c r="G23" s="110" t="s">
        <v>54</v>
      </c>
      <c r="H23" s="99" t="s">
        <v>38</v>
      </c>
      <c r="I23" s="100">
        <v>9.0740740740740745E-4</v>
      </c>
    </row>
    <row r="24" spans="1:9">
      <c r="A24" s="107" t="s">
        <v>109</v>
      </c>
      <c r="B24" s="110" t="s">
        <v>9</v>
      </c>
      <c r="C24" s="99" t="s">
        <v>65</v>
      </c>
      <c r="D24" s="100">
        <v>1.1562499999999999E-3</v>
      </c>
      <c r="E24" s="92"/>
      <c r="F24" s="107" t="s">
        <v>109</v>
      </c>
      <c r="G24" s="110" t="s">
        <v>83</v>
      </c>
      <c r="H24" s="99" t="s">
        <v>41</v>
      </c>
      <c r="I24" s="100">
        <v>9.0856481481481485E-4</v>
      </c>
    </row>
    <row r="25" spans="1:9" ht="15" thickBot="1">
      <c r="A25" s="112" t="s">
        <v>110</v>
      </c>
      <c r="B25" s="111" t="s">
        <v>11</v>
      </c>
      <c r="C25" s="101" t="s">
        <v>34</v>
      </c>
      <c r="D25" s="102">
        <v>1.2037037037037038E-3</v>
      </c>
      <c r="E25" s="92"/>
      <c r="F25" s="107" t="s">
        <v>110</v>
      </c>
      <c r="G25" s="110" t="s">
        <v>46</v>
      </c>
      <c r="H25" s="99" t="s">
        <v>40</v>
      </c>
      <c r="I25" s="100">
        <v>9.2592592592592585E-4</v>
      </c>
    </row>
    <row r="26" spans="1:9">
      <c r="E26" s="92"/>
      <c r="F26" s="107" t="s">
        <v>111</v>
      </c>
      <c r="G26" s="110" t="s">
        <v>47</v>
      </c>
      <c r="H26" s="99" t="s">
        <v>38</v>
      </c>
      <c r="I26" s="100">
        <v>9.3287037037037036E-4</v>
      </c>
    </row>
    <row r="27" spans="1:9">
      <c r="E27" s="92"/>
      <c r="F27" s="107" t="s">
        <v>128</v>
      </c>
      <c r="G27" s="110" t="s">
        <v>16</v>
      </c>
      <c r="H27" s="99" t="s">
        <v>17</v>
      </c>
      <c r="I27" s="100">
        <v>9.3402777777777766E-4</v>
      </c>
    </row>
    <row r="28" spans="1:9">
      <c r="E28" s="92"/>
      <c r="F28" s="107" t="s">
        <v>129</v>
      </c>
      <c r="G28" s="110" t="s">
        <v>82</v>
      </c>
      <c r="H28" s="99" t="s">
        <v>69</v>
      </c>
      <c r="I28" s="100">
        <v>9.3750000000000007E-4</v>
      </c>
    </row>
    <row r="29" spans="1:9">
      <c r="E29" s="92"/>
      <c r="F29" s="106" t="s">
        <v>130</v>
      </c>
      <c r="G29" s="110" t="s">
        <v>23</v>
      </c>
      <c r="H29" s="99" t="s">
        <v>68</v>
      </c>
      <c r="I29" s="100">
        <v>9.4212962962962968E-4</v>
      </c>
    </row>
    <row r="30" spans="1:9">
      <c r="E30" s="92"/>
      <c r="F30" s="106" t="s">
        <v>131</v>
      </c>
      <c r="G30" s="110" t="s">
        <v>22</v>
      </c>
      <c r="H30" s="99" t="s">
        <v>70</v>
      </c>
      <c r="I30" s="100">
        <v>9.4328703703703708E-4</v>
      </c>
    </row>
    <row r="31" spans="1:9">
      <c r="E31" s="92"/>
      <c r="F31" s="106" t="s">
        <v>131</v>
      </c>
      <c r="G31" s="110" t="s">
        <v>72</v>
      </c>
      <c r="H31" s="99" t="s">
        <v>42</v>
      </c>
      <c r="I31" s="100">
        <v>9.4328703703703708E-4</v>
      </c>
    </row>
    <row r="32" spans="1:9">
      <c r="E32" s="92"/>
      <c r="F32" s="106" t="s">
        <v>133</v>
      </c>
      <c r="G32" s="110" t="s">
        <v>77</v>
      </c>
      <c r="H32" s="99" t="s">
        <v>35</v>
      </c>
      <c r="I32" s="100">
        <v>9.6180555555555559E-4</v>
      </c>
    </row>
    <row r="33" spans="5:9">
      <c r="E33" s="92"/>
      <c r="F33" s="106" t="s">
        <v>134</v>
      </c>
      <c r="G33" s="110" t="s">
        <v>63</v>
      </c>
      <c r="H33" s="99" t="s">
        <v>40</v>
      </c>
      <c r="I33" s="100">
        <v>9.7222222222222209E-4</v>
      </c>
    </row>
    <row r="34" spans="5:9">
      <c r="E34" s="92"/>
      <c r="F34" s="106" t="s">
        <v>135</v>
      </c>
      <c r="G34" s="110" t="s">
        <v>76</v>
      </c>
      <c r="H34" s="99" t="s">
        <v>35</v>
      </c>
      <c r="I34" s="100">
        <v>9.8958333333333342E-4</v>
      </c>
    </row>
    <row r="35" spans="5:9" ht="15" thickBot="1">
      <c r="E35" s="92"/>
      <c r="F35" s="108" t="s">
        <v>137</v>
      </c>
      <c r="G35" s="111" t="s">
        <v>75</v>
      </c>
      <c r="H35" s="101" t="s">
        <v>35</v>
      </c>
      <c r="I35" s="102">
        <v>9.930555555555554E-4</v>
      </c>
    </row>
  </sheetData>
  <sortState ref="G3:I35">
    <sortCondition ref="I3:I35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79"/>
  <sheetViews>
    <sheetView tabSelected="1" workbookViewId="0">
      <selection activeCell="I13" sqref="I13"/>
    </sheetView>
  </sheetViews>
  <sheetFormatPr defaultRowHeight="14.5"/>
  <cols>
    <col min="1" max="1" width="4" customWidth="1"/>
    <col min="2" max="2" width="21.36328125" customWidth="1"/>
    <col min="3" max="3" width="5.90625" customWidth="1"/>
    <col min="4" max="4" width="6.26953125" customWidth="1"/>
    <col min="5" max="5" width="6.1796875" customWidth="1"/>
    <col min="6" max="6" width="9.26953125" customWidth="1"/>
    <col min="7" max="7" width="6" customWidth="1"/>
    <col min="8" max="8" width="9.26953125" customWidth="1"/>
    <col min="9" max="9" width="6" customWidth="1"/>
    <col min="10" max="10" width="6.08984375" customWidth="1"/>
    <col min="11" max="11" width="6" customWidth="1"/>
    <col min="12" max="12" width="6.08984375" customWidth="1"/>
    <col min="13" max="13" width="6" customWidth="1"/>
    <col min="14" max="14" width="7.453125" customWidth="1"/>
    <col min="15" max="15" width="6" customWidth="1"/>
    <col min="16" max="16" width="7.453125" customWidth="1"/>
    <col min="17" max="17" width="6" customWidth="1"/>
    <col min="18" max="18" width="9.7265625" customWidth="1"/>
    <col min="21" max="21" width="6" customWidth="1"/>
    <col min="22" max="22" width="7.453125" customWidth="1"/>
    <col min="23" max="23" width="19.26953125" customWidth="1"/>
  </cols>
  <sheetData>
    <row r="1" spans="1:24" ht="18.5" customHeight="1" thickBot="1">
      <c r="B1" s="30" t="s">
        <v>123</v>
      </c>
      <c r="R1" s="5" t="s">
        <v>124</v>
      </c>
      <c r="S1" s="5" t="s">
        <v>124</v>
      </c>
      <c r="T1" s="5" t="s">
        <v>124</v>
      </c>
    </row>
    <row r="2" spans="1:24" ht="18.5" customHeight="1">
      <c r="B2" s="13" t="s">
        <v>84</v>
      </c>
      <c r="C2" s="14" t="s">
        <v>85</v>
      </c>
      <c r="D2" s="14" t="s">
        <v>112</v>
      </c>
      <c r="E2" s="31" t="s">
        <v>113</v>
      </c>
      <c r="F2" s="15" t="s">
        <v>114</v>
      </c>
      <c r="G2" s="16" t="s">
        <v>115</v>
      </c>
      <c r="H2" s="17" t="s">
        <v>116</v>
      </c>
      <c r="I2" s="18" t="s">
        <v>115</v>
      </c>
      <c r="J2" s="19" t="s">
        <v>118</v>
      </c>
      <c r="K2" s="20" t="s">
        <v>115</v>
      </c>
      <c r="L2" s="21" t="s">
        <v>117</v>
      </c>
      <c r="M2" s="22" t="s">
        <v>115</v>
      </c>
      <c r="N2" s="23" t="s">
        <v>86</v>
      </c>
      <c r="O2" s="24" t="s">
        <v>115</v>
      </c>
      <c r="P2" s="25" t="s">
        <v>87</v>
      </c>
      <c r="Q2" s="26" t="s">
        <v>115</v>
      </c>
      <c r="R2" s="27" t="s">
        <v>119</v>
      </c>
      <c r="S2" s="28" t="s">
        <v>120</v>
      </c>
      <c r="T2" s="28" t="s">
        <v>121</v>
      </c>
      <c r="U2" s="29" t="s">
        <v>115</v>
      </c>
      <c r="V2" s="32" t="s">
        <v>122</v>
      </c>
      <c r="W2" s="75" t="s">
        <v>84</v>
      </c>
    </row>
    <row r="3" spans="1:24" ht="18.5" customHeight="1">
      <c r="A3" s="10" t="s">
        <v>88</v>
      </c>
      <c r="B3" s="33" t="s">
        <v>4</v>
      </c>
      <c r="C3" s="34" t="s">
        <v>35</v>
      </c>
      <c r="D3" s="34">
        <v>56.7</v>
      </c>
      <c r="E3" s="35">
        <f t="shared" ref="E3:E12" si="0">D3*0.8</f>
        <v>45.360000000000007</v>
      </c>
      <c r="F3" s="36">
        <v>1.8483796296296295E-3</v>
      </c>
      <c r="G3" s="37">
        <v>46</v>
      </c>
      <c r="H3" s="38">
        <v>9.4212962962962968E-4</v>
      </c>
      <c r="I3" s="39">
        <v>38</v>
      </c>
      <c r="J3" s="40">
        <v>21</v>
      </c>
      <c r="K3" s="41">
        <v>53.29999999999999</v>
      </c>
      <c r="L3" s="42">
        <v>19</v>
      </c>
      <c r="M3" s="43">
        <v>59</v>
      </c>
      <c r="N3" s="44">
        <v>227</v>
      </c>
      <c r="O3" s="45">
        <v>18</v>
      </c>
      <c r="P3" s="46">
        <v>654</v>
      </c>
      <c r="Q3" s="47">
        <v>31</v>
      </c>
      <c r="R3" s="48">
        <v>67.5</v>
      </c>
      <c r="S3" s="49">
        <v>70</v>
      </c>
      <c r="T3" s="49">
        <f t="shared" ref="T3:T12" si="1">R3+S3</f>
        <v>137.5</v>
      </c>
      <c r="U3" s="50">
        <f t="shared" ref="U3:U12" si="2">T3*0.25</f>
        <v>34.375</v>
      </c>
      <c r="V3" s="51">
        <f t="shared" ref="V3:V12" si="3">U3+Q3+O3+M3+K3+G3+I3</f>
        <v>279.67499999999995</v>
      </c>
      <c r="W3" s="76" t="s">
        <v>4</v>
      </c>
    </row>
    <row r="4" spans="1:24" ht="18.5" customHeight="1">
      <c r="A4" s="10" t="s">
        <v>89</v>
      </c>
      <c r="B4" s="33" t="s">
        <v>8</v>
      </c>
      <c r="C4" s="34" t="s">
        <v>65</v>
      </c>
      <c r="D4" s="34">
        <v>69</v>
      </c>
      <c r="E4" s="35">
        <f t="shared" si="0"/>
        <v>55.2</v>
      </c>
      <c r="F4" s="36">
        <v>1.957175925925926E-3</v>
      </c>
      <c r="G4" s="37">
        <v>34</v>
      </c>
      <c r="H4" s="38">
        <v>9.0162037037037034E-4</v>
      </c>
      <c r="I4" s="39">
        <v>48</v>
      </c>
      <c r="J4" s="40">
        <v>21</v>
      </c>
      <c r="K4" s="41">
        <v>53.29999999999999</v>
      </c>
      <c r="L4" s="42">
        <v>14</v>
      </c>
      <c r="M4" s="43">
        <v>44</v>
      </c>
      <c r="N4" s="44">
        <v>229</v>
      </c>
      <c r="O4" s="45">
        <v>19</v>
      </c>
      <c r="P4" s="46">
        <v>680</v>
      </c>
      <c r="Q4" s="47">
        <v>34</v>
      </c>
      <c r="R4" s="48">
        <v>77.5</v>
      </c>
      <c r="S4" s="49">
        <v>82.5</v>
      </c>
      <c r="T4" s="49">
        <f t="shared" si="1"/>
        <v>160</v>
      </c>
      <c r="U4" s="50">
        <f t="shared" si="2"/>
        <v>40</v>
      </c>
      <c r="V4" s="51">
        <f t="shared" si="3"/>
        <v>272.29999999999995</v>
      </c>
      <c r="W4" s="76" t="s">
        <v>8</v>
      </c>
    </row>
    <row r="5" spans="1:24" ht="18.5" customHeight="1">
      <c r="A5" s="10" t="s">
        <v>90</v>
      </c>
      <c r="B5" s="33" t="s">
        <v>44</v>
      </c>
      <c r="C5" s="34" t="s">
        <v>64</v>
      </c>
      <c r="D5" s="34">
        <v>72.7</v>
      </c>
      <c r="E5" s="35">
        <f t="shared" si="0"/>
        <v>58.160000000000004</v>
      </c>
      <c r="F5" s="36">
        <v>1.8344907407407407E-3</v>
      </c>
      <c r="G5" s="37">
        <v>47</v>
      </c>
      <c r="H5" s="38">
        <v>9.0046296296296304E-4</v>
      </c>
      <c r="I5" s="39">
        <v>48</v>
      </c>
      <c r="J5" s="40">
        <v>11</v>
      </c>
      <c r="K5" s="41">
        <v>28.8</v>
      </c>
      <c r="L5" s="42">
        <v>12</v>
      </c>
      <c r="M5" s="43">
        <v>38</v>
      </c>
      <c r="N5" s="44">
        <v>233</v>
      </c>
      <c r="O5" s="45">
        <v>20</v>
      </c>
      <c r="P5" s="46">
        <v>600</v>
      </c>
      <c r="Q5" s="47">
        <v>26</v>
      </c>
      <c r="R5" s="48">
        <v>70</v>
      </c>
      <c r="S5" s="49">
        <v>82.5</v>
      </c>
      <c r="T5" s="49">
        <f t="shared" si="1"/>
        <v>152.5</v>
      </c>
      <c r="U5" s="50">
        <f t="shared" si="2"/>
        <v>38.125</v>
      </c>
      <c r="V5" s="51">
        <f t="shared" si="3"/>
        <v>245.92500000000001</v>
      </c>
      <c r="W5" s="76" t="s">
        <v>44</v>
      </c>
    </row>
    <row r="6" spans="1:24" ht="18.5" customHeight="1">
      <c r="A6" s="10" t="s">
        <v>91</v>
      </c>
      <c r="B6" s="33" t="s">
        <v>43</v>
      </c>
      <c r="C6" s="34" t="s">
        <v>64</v>
      </c>
      <c r="D6" s="34">
        <v>72.2</v>
      </c>
      <c r="E6" s="35">
        <f t="shared" si="0"/>
        <v>57.760000000000005</v>
      </c>
      <c r="F6" s="36">
        <v>2.0972222222222221E-3</v>
      </c>
      <c r="G6" s="37">
        <v>18</v>
      </c>
      <c r="H6" s="38">
        <v>9.930555555555554E-4</v>
      </c>
      <c r="I6" s="39">
        <v>25</v>
      </c>
      <c r="J6" s="40">
        <v>13</v>
      </c>
      <c r="K6" s="41">
        <v>33.799999999999997</v>
      </c>
      <c r="L6" s="42">
        <v>12</v>
      </c>
      <c r="M6" s="43">
        <v>38</v>
      </c>
      <c r="N6" s="44">
        <v>200</v>
      </c>
      <c r="O6" s="45">
        <v>12</v>
      </c>
      <c r="P6" s="46">
        <v>690</v>
      </c>
      <c r="Q6" s="47">
        <v>35</v>
      </c>
      <c r="R6" s="48">
        <v>77.5</v>
      </c>
      <c r="S6" s="49">
        <v>77.5</v>
      </c>
      <c r="T6" s="49">
        <f t="shared" si="1"/>
        <v>155</v>
      </c>
      <c r="U6" s="50">
        <f t="shared" si="2"/>
        <v>38.75</v>
      </c>
      <c r="V6" s="51">
        <f t="shared" si="3"/>
        <v>200.55</v>
      </c>
      <c r="W6" s="76" t="s">
        <v>43</v>
      </c>
    </row>
    <row r="7" spans="1:24" ht="18.5" customHeight="1">
      <c r="A7" s="10" t="s">
        <v>92</v>
      </c>
      <c r="B7" s="33" t="s">
        <v>50</v>
      </c>
      <c r="C7" s="34" t="s">
        <v>64</v>
      </c>
      <c r="D7" s="34">
        <v>62.5</v>
      </c>
      <c r="E7" s="35">
        <f t="shared" si="0"/>
        <v>50</v>
      </c>
      <c r="F7" s="36">
        <v>2.0451388888888893E-3</v>
      </c>
      <c r="G7" s="37">
        <v>24</v>
      </c>
      <c r="H7" s="38">
        <v>1.03125E-3</v>
      </c>
      <c r="I7" s="39">
        <v>16</v>
      </c>
      <c r="J7" s="40">
        <v>23</v>
      </c>
      <c r="K7" s="41">
        <v>58.099999999999987</v>
      </c>
      <c r="L7" s="42">
        <v>12</v>
      </c>
      <c r="M7" s="43">
        <v>38</v>
      </c>
      <c r="N7" s="44">
        <v>199</v>
      </c>
      <c r="O7" s="45">
        <v>12</v>
      </c>
      <c r="P7" s="46">
        <v>483</v>
      </c>
      <c r="Q7" s="47">
        <v>15</v>
      </c>
      <c r="R7" s="48">
        <v>72.5</v>
      </c>
      <c r="S7" s="49">
        <v>67.5</v>
      </c>
      <c r="T7" s="49">
        <f t="shared" si="1"/>
        <v>140</v>
      </c>
      <c r="U7" s="50">
        <f t="shared" si="2"/>
        <v>35</v>
      </c>
      <c r="V7" s="51">
        <f t="shared" si="3"/>
        <v>198.1</v>
      </c>
      <c r="W7" s="76" t="s">
        <v>50</v>
      </c>
    </row>
    <row r="8" spans="1:24" ht="18.5" customHeight="1">
      <c r="A8" s="10" t="s">
        <v>93</v>
      </c>
      <c r="B8" s="33" t="s">
        <v>1</v>
      </c>
      <c r="C8" s="34" t="s">
        <v>36</v>
      </c>
      <c r="D8" s="34">
        <v>63.6</v>
      </c>
      <c r="E8" s="35">
        <f t="shared" si="0"/>
        <v>50.88</v>
      </c>
      <c r="F8" s="36">
        <v>1.9814814814814816E-3</v>
      </c>
      <c r="G8" s="37">
        <v>31</v>
      </c>
      <c r="H8" s="38">
        <v>9.6874999999999999E-4</v>
      </c>
      <c r="I8" s="39">
        <v>31</v>
      </c>
      <c r="J8" s="40">
        <v>10</v>
      </c>
      <c r="K8" s="41">
        <v>26.3</v>
      </c>
      <c r="L8" s="42">
        <v>12</v>
      </c>
      <c r="M8" s="43">
        <v>38</v>
      </c>
      <c r="N8" s="44">
        <v>201</v>
      </c>
      <c r="O8" s="45">
        <v>12</v>
      </c>
      <c r="P8" s="46">
        <v>592</v>
      </c>
      <c r="Q8" s="47">
        <v>25</v>
      </c>
      <c r="R8" s="48">
        <v>65</v>
      </c>
      <c r="S8" s="49">
        <v>70</v>
      </c>
      <c r="T8" s="49">
        <f t="shared" si="1"/>
        <v>135</v>
      </c>
      <c r="U8" s="50">
        <f t="shared" si="2"/>
        <v>33.75</v>
      </c>
      <c r="V8" s="51">
        <f t="shared" si="3"/>
        <v>197.05</v>
      </c>
      <c r="W8" s="76" t="s">
        <v>1</v>
      </c>
    </row>
    <row r="9" spans="1:24" ht="18.5" customHeight="1">
      <c r="A9" s="10" t="s">
        <v>94</v>
      </c>
      <c r="B9" s="33" t="s">
        <v>12</v>
      </c>
      <c r="C9" s="34" t="s">
        <v>34</v>
      </c>
      <c r="D9" s="34">
        <v>63.5</v>
      </c>
      <c r="E9" s="35">
        <f t="shared" si="0"/>
        <v>50.800000000000004</v>
      </c>
      <c r="F9" s="36">
        <v>2.1793981481481482E-3</v>
      </c>
      <c r="G9" s="37">
        <v>9</v>
      </c>
      <c r="H9" s="38">
        <v>1.0208333333333334E-3</v>
      </c>
      <c r="I9" s="39">
        <v>18</v>
      </c>
      <c r="J9" s="40">
        <v>24</v>
      </c>
      <c r="K9" s="41">
        <v>60.499999999999986</v>
      </c>
      <c r="L9" s="42">
        <v>16</v>
      </c>
      <c r="M9" s="43">
        <v>50</v>
      </c>
      <c r="N9" s="44">
        <v>183</v>
      </c>
      <c r="O9" s="45">
        <v>8</v>
      </c>
      <c r="P9" s="46">
        <v>435</v>
      </c>
      <c r="Q9" s="47">
        <v>10</v>
      </c>
      <c r="R9" s="48">
        <v>77.5</v>
      </c>
      <c r="S9" s="49">
        <v>75</v>
      </c>
      <c r="T9" s="49">
        <f t="shared" si="1"/>
        <v>152.5</v>
      </c>
      <c r="U9" s="50">
        <f t="shared" si="2"/>
        <v>38.125</v>
      </c>
      <c r="V9" s="51">
        <f t="shared" si="3"/>
        <v>193.625</v>
      </c>
      <c r="W9" s="76" t="s">
        <v>12</v>
      </c>
    </row>
    <row r="10" spans="1:24" ht="18.5" customHeight="1">
      <c r="A10" s="10" t="s">
        <v>95</v>
      </c>
      <c r="B10" s="33" t="s">
        <v>62</v>
      </c>
      <c r="C10" s="34" t="s">
        <v>64</v>
      </c>
      <c r="D10" s="34">
        <v>65.8</v>
      </c>
      <c r="E10" s="35">
        <f t="shared" si="0"/>
        <v>52.64</v>
      </c>
      <c r="F10" s="36">
        <v>2.0868055555555557E-3</v>
      </c>
      <c r="G10" s="37">
        <v>19</v>
      </c>
      <c r="H10" s="38">
        <v>1.0543981481481483E-3</v>
      </c>
      <c r="I10" s="39">
        <v>10</v>
      </c>
      <c r="J10" s="40">
        <v>21</v>
      </c>
      <c r="K10" s="41">
        <v>53.29999999999999</v>
      </c>
      <c r="L10" s="42">
        <v>13</v>
      </c>
      <c r="M10" s="43">
        <v>41</v>
      </c>
      <c r="N10" s="44">
        <v>201</v>
      </c>
      <c r="O10" s="45">
        <v>12</v>
      </c>
      <c r="P10" s="46">
        <v>484</v>
      </c>
      <c r="Q10" s="47">
        <v>15</v>
      </c>
      <c r="R10" s="48">
        <v>72.5</v>
      </c>
      <c r="S10" s="49">
        <v>77.5</v>
      </c>
      <c r="T10" s="49">
        <f t="shared" si="1"/>
        <v>150</v>
      </c>
      <c r="U10" s="50">
        <f t="shared" si="2"/>
        <v>37.5</v>
      </c>
      <c r="V10" s="51">
        <f t="shared" si="3"/>
        <v>187.79999999999998</v>
      </c>
      <c r="W10" s="76" t="s">
        <v>62</v>
      </c>
    </row>
    <row r="11" spans="1:24" ht="18.5" customHeight="1">
      <c r="A11" s="10" t="s">
        <v>96</v>
      </c>
      <c r="B11" s="33" t="s">
        <v>51</v>
      </c>
      <c r="C11" s="34" t="s">
        <v>34</v>
      </c>
      <c r="D11" s="34">
        <v>83</v>
      </c>
      <c r="E11" s="35">
        <f t="shared" si="0"/>
        <v>66.400000000000006</v>
      </c>
      <c r="F11" s="36">
        <v>2.1307870370370369E-3</v>
      </c>
      <c r="G11" s="37">
        <v>15</v>
      </c>
      <c r="H11" s="38">
        <v>9.3750000000000007E-4</v>
      </c>
      <c r="I11" s="39">
        <v>39</v>
      </c>
      <c r="J11" s="40">
        <v>10</v>
      </c>
      <c r="K11" s="41">
        <v>26.3</v>
      </c>
      <c r="L11" s="42">
        <v>4</v>
      </c>
      <c r="M11" s="43">
        <v>14</v>
      </c>
      <c r="N11" s="44">
        <v>196</v>
      </c>
      <c r="O11" s="45">
        <v>11</v>
      </c>
      <c r="P11" s="46">
        <v>565</v>
      </c>
      <c r="Q11" s="47">
        <v>22</v>
      </c>
      <c r="R11" s="48">
        <v>82.5</v>
      </c>
      <c r="S11" s="49">
        <v>85</v>
      </c>
      <c r="T11" s="49">
        <f t="shared" si="1"/>
        <v>167.5</v>
      </c>
      <c r="U11" s="50">
        <f t="shared" si="2"/>
        <v>41.875</v>
      </c>
      <c r="V11" s="51">
        <f t="shared" si="3"/>
        <v>169.17500000000001</v>
      </c>
      <c r="W11" s="76" t="s">
        <v>51</v>
      </c>
    </row>
    <row r="12" spans="1:24" ht="18.5" customHeight="1" thickBot="1">
      <c r="A12" s="10" t="s">
        <v>97</v>
      </c>
      <c r="B12" s="52" t="s">
        <v>10</v>
      </c>
      <c r="C12" s="53" t="s">
        <v>34</v>
      </c>
      <c r="D12" s="53">
        <v>65.400000000000006</v>
      </c>
      <c r="E12" s="54">
        <f t="shared" si="0"/>
        <v>52.320000000000007</v>
      </c>
      <c r="F12" s="55">
        <v>2.0671296296296297E-3</v>
      </c>
      <c r="G12" s="56">
        <v>22</v>
      </c>
      <c r="H12" s="57">
        <v>1.0335648148148148E-3</v>
      </c>
      <c r="I12" s="58">
        <v>15</v>
      </c>
      <c r="J12" s="59">
        <v>1</v>
      </c>
      <c r="K12" s="60">
        <v>3</v>
      </c>
      <c r="L12" s="61">
        <v>16</v>
      </c>
      <c r="M12" s="62">
        <v>50</v>
      </c>
      <c r="N12" s="63">
        <v>217</v>
      </c>
      <c r="O12" s="64">
        <v>16</v>
      </c>
      <c r="P12" s="65">
        <v>517</v>
      </c>
      <c r="Q12" s="66">
        <v>18</v>
      </c>
      <c r="R12" s="67">
        <v>55</v>
      </c>
      <c r="S12" s="68">
        <v>77.5</v>
      </c>
      <c r="T12" s="68">
        <f t="shared" si="1"/>
        <v>132.5</v>
      </c>
      <c r="U12" s="69">
        <f t="shared" si="2"/>
        <v>33.125</v>
      </c>
      <c r="V12" s="70">
        <f t="shared" si="3"/>
        <v>157.125</v>
      </c>
      <c r="W12" s="77" t="s">
        <v>10</v>
      </c>
    </row>
    <row r="13" spans="1:24" ht="18.5" customHeight="1">
      <c r="A13" s="11"/>
      <c r="B13" s="79"/>
      <c r="C13" s="80"/>
      <c r="D13" s="80"/>
      <c r="E13" s="81"/>
      <c r="F13" s="83"/>
      <c r="G13" s="84"/>
      <c r="H13" s="83"/>
      <c r="I13" s="84"/>
      <c r="J13" s="84"/>
      <c r="K13" s="85"/>
      <c r="L13" s="84"/>
      <c r="M13" s="85"/>
      <c r="N13" s="84"/>
      <c r="O13" s="85"/>
      <c r="P13" s="84"/>
      <c r="Q13" s="85"/>
      <c r="R13" s="85"/>
      <c r="S13" s="85"/>
      <c r="T13" s="85"/>
      <c r="U13" s="85"/>
      <c r="V13" s="85"/>
      <c r="W13" s="82"/>
    </row>
    <row r="14" spans="1:24" ht="18.5" customHeight="1" thickBot="1">
      <c r="B14" s="30" t="s">
        <v>125</v>
      </c>
      <c r="E14" s="7"/>
      <c r="L14" t="s">
        <v>145</v>
      </c>
      <c r="R14" s="5" t="s">
        <v>124</v>
      </c>
      <c r="S14" s="5" t="s">
        <v>124</v>
      </c>
      <c r="T14" s="5" t="s">
        <v>124</v>
      </c>
      <c r="W14" s="86"/>
      <c r="X14" s="1"/>
    </row>
    <row r="15" spans="1:24" ht="18.5" customHeight="1">
      <c r="B15" s="13" t="s">
        <v>84</v>
      </c>
      <c r="C15" s="14" t="s">
        <v>85</v>
      </c>
      <c r="D15" s="14" t="s">
        <v>112</v>
      </c>
      <c r="E15" s="31" t="s">
        <v>113</v>
      </c>
      <c r="F15" s="15" t="s">
        <v>114</v>
      </c>
      <c r="G15" s="16" t="s">
        <v>115</v>
      </c>
      <c r="H15" s="17" t="s">
        <v>116</v>
      </c>
      <c r="I15" s="18" t="s">
        <v>115</v>
      </c>
      <c r="J15" s="19" t="s">
        <v>118</v>
      </c>
      <c r="K15" s="20" t="s">
        <v>115</v>
      </c>
      <c r="L15" s="21" t="s">
        <v>117</v>
      </c>
      <c r="M15" s="22" t="s">
        <v>115</v>
      </c>
      <c r="N15" s="23" t="s">
        <v>86</v>
      </c>
      <c r="O15" s="24" t="s">
        <v>115</v>
      </c>
      <c r="P15" s="25" t="s">
        <v>87</v>
      </c>
      <c r="Q15" s="26" t="s">
        <v>115</v>
      </c>
      <c r="R15" s="27" t="s">
        <v>119</v>
      </c>
      <c r="S15" s="28" t="s">
        <v>120</v>
      </c>
      <c r="T15" s="28" t="s">
        <v>121</v>
      </c>
      <c r="U15" s="29" t="s">
        <v>115</v>
      </c>
      <c r="V15" s="32" t="s">
        <v>122</v>
      </c>
      <c r="W15" s="75" t="s">
        <v>84</v>
      </c>
    </row>
    <row r="16" spans="1:24" ht="18.5" customHeight="1">
      <c r="A16" s="10" t="s">
        <v>88</v>
      </c>
      <c r="B16" s="33" t="s">
        <v>14</v>
      </c>
      <c r="C16" s="34" t="s">
        <v>34</v>
      </c>
      <c r="D16" s="34">
        <v>75.5</v>
      </c>
      <c r="E16" s="35">
        <f t="shared" ref="E16:E39" si="4">D16</f>
        <v>75.5</v>
      </c>
      <c r="F16" s="36">
        <v>1.4837962962962964E-3</v>
      </c>
      <c r="G16" s="37">
        <v>60</v>
      </c>
      <c r="H16" s="38">
        <v>7.0949074074074068E-4</v>
      </c>
      <c r="I16" s="39">
        <v>73</v>
      </c>
      <c r="J16" s="40">
        <v>16</v>
      </c>
      <c r="K16" s="41">
        <v>36.999999999999993</v>
      </c>
      <c r="L16" s="42">
        <v>16</v>
      </c>
      <c r="M16" s="43">
        <v>50</v>
      </c>
      <c r="N16" s="44">
        <v>251</v>
      </c>
      <c r="O16" s="45">
        <v>17</v>
      </c>
      <c r="P16" s="46">
        <v>850</v>
      </c>
      <c r="Q16" s="47">
        <v>40</v>
      </c>
      <c r="R16" s="48">
        <v>105</v>
      </c>
      <c r="S16" s="49">
        <v>110</v>
      </c>
      <c r="T16" s="49">
        <f t="shared" ref="T16:T39" si="5">R16+S16</f>
        <v>215</v>
      </c>
      <c r="U16" s="50">
        <f t="shared" ref="U16:U39" si="6">T16*0.166666</f>
        <v>35.833190000000002</v>
      </c>
      <c r="V16" s="51">
        <f t="shared" ref="V16:V39" si="7">U16+Q16+O16+M16+K16+G16+I16</f>
        <v>312.83319</v>
      </c>
      <c r="W16" s="76" t="s">
        <v>14</v>
      </c>
    </row>
    <row r="17" spans="1:23" ht="18.5" customHeight="1">
      <c r="A17" s="10" t="s">
        <v>89</v>
      </c>
      <c r="B17" s="33" t="s">
        <v>3</v>
      </c>
      <c r="C17" s="34" t="s">
        <v>65</v>
      </c>
      <c r="D17" s="34">
        <v>86</v>
      </c>
      <c r="E17" s="35">
        <f t="shared" si="4"/>
        <v>86</v>
      </c>
      <c r="F17" s="36">
        <v>1.5856481481481479E-3</v>
      </c>
      <c r="G17" s="37">
        <v>48</v>
      </c>
      <c r="H17" s="38">
        <v>8.1944444444444437E-4</v>
      </c>
      <c r="I17" s="39">
        <v>42</v>
      </c>
      <c r="J17" s="40">
        <v>20</v>
      </c>
      <c r="K17" s="41">
        <v>46.599999999999987</v>
      </c>
      <c r="L17" s="42">
        <v>13</v>
      </c>
      <c r="M17" s="43">
        <v>41</v>
      </c>
      <c r="N17" s="44">
        <v>270</v>
      </c>
      <c r="O17" s="45">
        <v>21</v>
      </c>
      <c r="P17" s="46">
        <v>930</v>
      </c>
      <c r="Q17" s="47">
        <v>47</v>
      </c>
      <c r="R17" s="48">
        <v>150</v>
      </c>
      <c r="S17" s="49">
        <v>130</v>
      </c>
      <c r="T17" s="49">
        <f t="shared" si="5"/>
        <v>280</v>
      </c>
      <c r="U17" s="50">
        <f t="shared" si="6"/>
        <v>46.66648</v>
      </c>
      <c r="V17" s="51">
        <f t="shared" si="7"/>
        <v>292.26648</v>
      </c>
      <c r="W17" s="76" t="s">
        <v>3</v>
      </c>
    </row>
    <row r="18" spans="1:23" ht="18.5" customHeight="1">
      <c r="A18" s="10" t="s">
        <v>90</v>
      </c>
      <c r="B18" s="33" t="s">
        <v>49</v>
      </c>
      <c r="C18" s="34" t="s">
        <v>38</v>
      </c>
      <c r="D18" s="34">
        <v>83.5</v>
      </c>
      <c r="E18" s="35">
        <f t="shared" si="4"/>
        <v>83.5</v>
      </c>
      <c r="F18" s="36">
        <v>1.6006944444444445E-3</v>
      </c>
      <c r="G18" s="37">
        <v>46</v>
      </c>
      <c r="H18" s="114">
        <v>59.7</v>
      </c>
      <c r="I18" s="39">
        <v>79</v>
      </c>
      <c r="J18" s="40">
        <v>10</v>
      </c>
      <c r="K18" s="41">
        <v>22.599999999999998</v>
      </c>
      <c r="L18" s="42">
        <v>10</v>
      </c>
      <c r="M18" s="43">
        <v>32</v>
      </c>
      <c r="N18" s="44">
        <v>290</v>
      </c>
      <c r="O18" s="45">
        <v>25</v>
      </c>
      <c r="P18" s="46">
        <v>945</v>
      </c>
      <c r="Q18" s="47">
        <v>48</v>
      </c>
      <c r="R18" s="48">
        <v>105</v>
      </c>
      <c r="S18" s="49">
        <v>120</v>
      </c>
      <c r="T18" s="49">
        <f t="shared" si="5"/>
        <v>225</v>
      </c>
      <c r="U18" s="50">
        <f t="shared" si="6"/>
        <v>37.499850000000002</v>
      </c>
      <c r="V18" s="51">
        <f t="shared" si="7"/>
        <v>290.09985</v>
      </c>
      <c r="W18" s="76" t="s">
        <v>49</v>
      </c>
    </row>
    <row r="19" spans="1:23" ht="18.5" customHeight="1">
      <c r="A19" s="12" t="s">
        <v>91</v>
      </c>
      <c r="B19" s="33" t="s">
        <v>56</v>
      </c>
      <c r="C19" s="34" t="s">
        <v>21</v>
      </c>
      <c r="D19" s="34">
        <v>83.7</v>
      </c>
      <c r="E19" s="35">
        <f t="shared" si="4"/>
        <v>83.7</v>
      </c>
      <c r="F19" s="36">
        <v>1.5486111111111111E-3</v>
      </c>
      <c r="G19" s="37">
        <v>52</v>
      </c>
      <c r="H19" s="38">
        <v>8.2754629629629628E-4</v>
      </c>
      <c r="I19" s="39">
        <v>40</v>
      </c>
      <c r="J19" s="40">
        <v>16</v>
      </c>
      <c r="K19" s="41">
        <v>36.999999999999993</v>
      </c>
      <c r="L19" s="42">
        <v>14</v>
      </c>
      <c r="M19" s="43">
        <v>44</v>
      </c>
      <c r="N19" s="44">
        <v>264</v>
      </c>
      <c r="O19" s="45">
        <v>19</v>
      </c>
      <c r="P19" s="46">
        <v>862</v>
      </c>
      <c r="Q19" s="47">
        <v>41</v>
      </c>
      <c r="R19" s="48">
        <v>125</v>
      </c>
      <c r="S19" s="49">
        <v>135</v>
      </c>
      <c r="T19" s="49">
        <f t="shared" si="5"/>
        <v>260</v>
      </c>
      <c r="U19" s="50">
        <f t="shared" si="6"/>
        <v>43.333159999999999</v>
      </c>
      <c r="V19" s="51">
        <f t="shared" si="7"/>
        <v>276.33316000000002</v>
      </c>
      <c r="W19" s="76" t="s">
        <v>56</v>
      </c>
    </row>
    <row r="20" spans="1:23" ht="18.5" customHeight="1">
      <c r="A20" s="10" t="s">
        <v>92</v>
      </c>
      <c r="B20" s="33" t="s">
        <v>5</v>
      </c>
      <c r="C20" s="34" t="s">
        <v>32</v>
      </c>
      <c r="D20" s="34">
        <v>81.5</v>
      </c>
      <c r="E20" s="35">
        <f t="shared" si="4"/>
        <v>81.5</v>
      </c>
      <c r="F20" s="36">
        <v>1.5682870370370371E-3</v>
      </c>
      <c r="G20" s="37">
        <v>50</v>
      </c>
      <c r="H20" s="38">
        <v>7.5115740740740742E-4</v>
      </c>
      <c r="I20" s="39">
        <v>61</v>
      </c>
      <c r="J20" s="40">
        <v>13</v>
      </c>
      <c r="K20" s="41">
        <v>29.799999999999994</v>
      </c>
      <c r="L20" s="42">
        <v>11</v>
      </c>
      <c r="M20" s="43">
        <v>35</v>
      </c>
      <c r="N20" s="44">
        <v>268</v>
      </c>
      <c r="O20" s="45">
        <v>20</v>
      </c>
      <c r="P20" s="46">
        <v>890</v>
      </c>
      <c r="Q20" s="47">
        <v>43</v>
      </c>
      <c r="R20" s="48">
        <v>110</v>
      </c>
      <c r="S20" s="49">
        <v>110</v>
      </c>
      <c r="T20" s="49">
        <f t="shared" si="5"/>
        <v>220</v>
      </c>
      <c r="U20" s="50">
        <f t="shared" si="6"/>
        <v>36.666519999999998</v>
      </c>
      <c r="V20" s="51">
        <f t="shared" si="7"/>
        <v>275.46651999999995</v>
      </c>
      <c r="W20" s="76" t="s">
        <v>5</v>
      </c>
    </row>
    <row r="21" spans="1:23" ht="18.5" customHeight="1">
      <c r="A21" s="10" t="s">
        <v>93</v>
      </c>
      <c r="B21" s="33" t="s">
        <v>0</v>
      </c>
      <c r="C21" s="34" t="s">
        <v>33</v>
      </c>
      <c r="D21" s="34">
        <v>79.2</v>
      </c>
      <c r="E21" s="35">
        <f t="shared" si="4"/>
        <v>79.2</v>
      </c>
      <c r="F21" s="36">
        <v>1.6643518518518518E-3</v>
      </c>
      <c r="G21" s="37">
        <v>38</v>
      </c>
      <c r="H21" s="38">
        <v>7.9166666666666676E-4</v>
      </c>
      <c r="I21" s="39">
        <v>50</v>
      </c>
      <c r="J21" s="40">
        <v>19</v>
      </c>
      <c r="K21" s="41">
        <v>44.199999999999989</v>
      </c>
      <c r="L21" s="42">
        <v>10</v>
      </c>
      <c r="M21" s="43">
        <v>32</v>
      </c>
      <c r="N21" s="44">
        <v>224</v>
      </c>
      <c r="O21" s="45">
        <v>11</v>
      </c>
      <c r="P21" s="46">
        <v>835</v>
      </c>
      <c r="Q21" s="47">
        <v>38</v>
      </c>
      <c r="R21" s="48">
        <v>115</v>
      </c>
      <c r="S21" s="49">
        <v>100</v>
      </c>
      <c r="T21" s="49">
        <f t="shared" si="5"/>
        <v>215</v>
      </c>
      <c r="U21" s="50">
        <f t="shared" si="6"/>
        <v>35.833190000000002</v>
      </c>
      <c r="V21" s="51">
        <f t="shared" si="7"/>
        <v>249.03318999999999</v>
      </c>
      <c r="W21" s="76" t="s">
        <v>0</v>
      </c>
    </row>
    <row r="22" spans="1:23" ht="18.5" customHeight="1">
      <c r="A22" s="10" t="s">
        <v>94</v>
      </c>
      <c r="B22" s="33" t="s">
        <v>13</v>
      </c>
      <c r="C22" s="34" t="s">
        <v>34</v>
      </c>
      <c r="D22" s="34">
        <v>69</v>
      </c>
      <c r="E22" s="35">
        <f t="shared" si="4"/>
        <v>69</v>
      </c>
      <c r="F22" s="36">
        <v>1.5520833333333333E-3</v>
      </c>
      <c r="G22" s="37">
        <v>52</v>
      </c>
      <c r="H22" s="38">
        <v>8.7962962962962962E-4</v>
      </c>
      <c r="I22" s="39">
        <v>25</v>
      </c>
      <c r="J22" s="40">
        <v>17</v>
      </c>
      <c r="K22" s="41">
        <v>39.399999999999991</v>
      </c>
      <c r="L22" s="42">
        <v>13</v>
      </c>
      <c r="M22" s="43">
        <v>41</v>
      </c>
      <c r="N22" s="44">
        <v>244</v>
      </c>
      <c r="O22" s="45">
        <v>15</v>
      </c>
      <c r="P22" s="46">
        <v>782</v>
      </c>
      <c r="Q22" s="47">
        <v>33</v>
      </c>
      <c r="R22" s="48">
        <v>100</v>
      </c>
      <c r="S22" s="49">
        <v>100</v>
      </c>
      <c r="T22" s="49">
        <f t="shared" si="5"/>
        <v>200</v>
      </c>
      <c r="U22" s="50">
        <f t="shared" si="6"/>
        <v>33.333200000000005</v>
      </c>
      <c r="V22" s="51">
        <f t="shared" si="7"/>
        <v>238.73320000000001</v>
      </c>
      <c r="W22" s="76" t="s">
        <v>13</v>
      </c>
    </row>
    <row r="23" spans="1:23" ht="18.5" customHeight="1">
      <c r="A23" s="10" t="s">
        <v>95</v>
      </c>
      <c r="B23" s="33" t="s">
        <v>63</v>
      </c>
      <c r="C23" s="34" t="s">
        <v>40</v>
      </c>
      <c r="D23" s="34">
        <v>69.7</v>
      </c>
      <c r="E23" s="35">
        <f t="shared" si="4"/>
        <v>69.7</v>
      </c>
      <c r="F23" s="36">
        <v>1.5578703703703703E-3</v>
      </c>
      <c r="G23" s="37">
        <v>51</v>
      </c>
      <c r="H23" s="38">
        <v>9.7222222222222209E-4</v>
      </c>
      <c r="I23" s="39">
        <v>0</v>
      </c>
      <c r="J23" s="40">
        <v>30</v>
      </c>
      <c r="K23" s="41">
        <v>70.599999999999994</v>
      </c>
      <c r="L23" s="42">
        <v>9</v>
      </c>
      <c r="M23" s="43">
        <v>29</v>
      </c>
      <c r="N23" s="44">
        <v>232</v>
      </c>
      <c r="O23" s="45">
        <v>12</v>
      </c>
      <c r="P23" s="46">
        <v>754</v>
      </c>
      <c r="Q23" s="47">
        <v>31</v>
      </c>
      <c r="R23" s="48">
        <v>120</v>
      </c>
      <c r="S23" s="49">
        <v>115</v>
      </c>
      <c r="T23" s="49">
        <f t="shared" si="5"/>
        <v>235</v>
      </c>
      <c r="U23" s="50">
        <f t="shared" si="6"/>
        <v>39.166510000000002</v>
      </c>
      <c r="V23" s="51">
        <f t="shared" si="7"/>
        <v>232.76650999999998</v>
      </c>
      <c r="W23" s="76" t="s">
        <v>63</v>
      </c>
    </row>
    <row r="24" spans="1:23" ht="18.5" customHeight="1">
      <c r="A24" s="10" t="s">
        <v>96</v>
      </c>
      <c r="B24" s="33" t="s">
        <v>61</v>
      </c>
      <c r="C24" s="34" t="s">
        <v>64</v>
      </c>
      <c r="D24" s="34">
        <v>73.400000000000006</v>
      </c>
      <c r="E24" s="35">
        <f t="shared" si="4"/>
        <v>73.400000000000006</v>
      </c>
      <c r="F24" s="36">
        <v>1.6226851851851853E-3</v>
      </c>
      <c r="G24" s="37">
        <v>43</v>
      </c>
      <c r="H24" s="38">
        <v>7.8819444444444455E-4</v>
      </c>
      <c r="I24" s="39">
        <v>51</v>
      </c>
      <c r="J24" s="40">
        <v>16</v>
      </c>
      <c r="K24" s="41">
        <v>36.999999999999993</v>
      </c>
      <c r="L24" s="42">
        <v>6</v>
      </c>
      <c r="M24" s="43">
        <v>20</v>
      </c>
      <c r="N24" s="44">
        <v>250</v>
      </c>
      <c r="O24" s="45">
        <v>16</v>
      </c>
      <c r="P24" s="46">
        <v>710</v>
      </c>
      <c r="Q24" s="47">
        <v>27</v>
      </c>
      <c r="R24" s="48">
        <v>105</v>
      </c>
      <c r="S24" s="49">
        <v>100</v>
      </c>
      <c r="T24" s="49">
        <f t="shared" si="5"/>
        <v>205</v>
      </c>
      <c r="U24" s="50">
        <f t="shared" si="6"/>
        <v>34.166530000000002</v>
      </c>
      <c r="V24" s="51">
        <f t="shared" si="7"/>
        <v>228.16652999999999</v>
      </c>
      <c r="W24" s="76" t="s">
        <v>61</v>
      </c>
    </row>
    <row r="25" spans="1:23" ht="18.5" customHeight="1">
      <c r="A25" s="12" t="s">
        <v>97</v>
      </c>
      <c r="B25" s="33" t="s">
        <v>60</v>
      </c>
      <c r="C25" s="34" t="s">
        <v>65</v>
      </c>
      <c r="D25" s="34">
        <v>89</v>
      </c>
      <c r="E25" s="35">
        <f t="shared" si="4"/>
        <v>89</v>
      </c>
      <c r="F25" s="36">
        <v>1.7604166666666669E-3</v>
      </c>
      <c r="G25" s="37">
        <v>26</v>
      </c>
      <c r="H25" s="38">
        <v>8.2523148148148158E-4</v>
      </c>
      <c r="I25" s="39">
        <v>40</v>
      </c>
      <c r="J25" s="40">
        <v>14</v>
      </c>
      <c r="K25" s="41">
        <v>32.199999999999996</v>
      </c>
      <c r="L25" s="42">
        <v>10</v>
      </c>
      <c r="M25" s="43">
        <v>32</v>
      </c>
      <c r="N25" s="44">
        <v>268</v>
      </c>
      <c r="O25" s="45">
        <v>20</v>
      </c>
      <c r="P25" s="46">
        <v>790</v>
      </c>
      <c r="Q25" s="47">
        <v>34</v>
      </c>
      <c r="R25" s="48">
        <v>110</v>
      </c>
      <c r="S25" s="49">
        <v>120</v>
      </c>
      <c r="T25" s="49">
        <f t="shared" si="5"/>
        <v>230</v>
      </c>
      <c r="U25" s="50">
        <f t="shared" si="6"/>
        <v>38.333179999999999</v>
      </c>
      <c r="V25" s="51">
        <f t="shared" si="7"/>
        <v>222.53317999999999</v>
      </c>
      <c r="W25" s="76" t="s">
        <v>60</v>
      </c>
    </row>
    <row r="26" spans="1:23" ht="18.5" customHeight="1">
      <c r="A26" s="11" t="s">
        <v>98</v>
      </c>
      <c r="B26" s="33" t="s">
        <v>83</v>
      </c>
      <c r="C26" s="34" t="s">
        <v>41</v>
      </c>
      <c r="D26" s="34">
        <v>82.5</v>
      </c>
      <c r="E26" s="35">
        <f t="shared" si="4"/>
        <v>82.5</v>
      </c>
      <c r="F26" s="36">
        <v>1.4988425925925924E-3</v>
      </c>
      <c r="G26" s="37">
        <v>58</v>
      </c>
      <c r="H26" s="38">
        <v>9.0856481481481485E-4</v>
      </c>
      <c r="I26" s="39">
        <v>17</v>
      </c>
      <c r="J26" s="40">
        <v>13</v>
      </c>
      <c r="K26" s="41">
        <v>29.799999999999994</v>
      </c>
      <c r="L26" s="42">
        <v>11</v>
      </c>
      <c r="M26" s="43">
        <v>35</v>
      </c>
      <c r="N26" s="44">
        <v>251</v>
      </c>
      <c r="O26" s="45">
        <v>17</v>
      </c>
      <c r="P26" s="46">
        <v>704</v>
      </c>
      <c r="Q26" s="47">
        <v>26</v>
      </c>
      <c r="R26" s="48">
        <v>115</v>
      </c>
      <c r="S26" s="49">
        <v>115</v>
      </c>
      <c r="T26" s="49">
        <f t="shared" si="5"/>
        <v>230</v>
      </c>
      <c r="U26" s="50">
        <f t="shared" si="6"/>
        <v>38.333179999999999</v>
      </c>
      <c r="V26" s="51">
        <f t="shared" si="7"/>
        <v>221.13317999999998</v>
      </c>
      <c r="W26" s="76" t="s">
        <v>83</v>
      </c>
    </row>
    <row r="27" spans="1:23" ht="18.5" customHeight="1">
      <c r="A27" s="11" t="s">
        <v>99</v>
      </c>
      <c r="B27" s="33" t="s">
        <v>6</v>
      </c>
      <c r="C27" s="34" t="s">
        <v>32</v>
      </c>
      <c r="D27" s="34">
        <v>78.8</v>
      </c>
      <c r="E27" s="35">
        <f t="shared" si="4"/>
        <v>78.8</v>
      </c>
      <c r="F27" s="36">
        <v>1.6539351851851854E-3</v>
      </c>
      <c r="G27" s="37">
        <v>39</v>
      </c>
      <c r="H27" s="38">
        <v>8.3564814814814819E-4</v>
      </c>
      <c r="I27" s="39">
        <v>38</v>
      </c>
      <c r="J27" s="40">
        <v>15</v>
      </c>
      <c r="K27" s="41">
        <v>34.599999999999994</v>
      </c>
      <c r="L27" s="42">
        <v>7</v>
      </c>
      <c r="M27" s="43">
        <v>23</v>
      </c>
      <c r="N27" s="44">
        <v>225</v>
      </c>
      <c r="O27" s="45">
        <v>11</v>
      </c>
      <c r="P27" s="46">
        <v>828</v>
      </c>
      <c r="Q27" s="47">
        <v>38</v>
      </c>
      <c r="R27" s="48">
        <v>105</v>
      </c>
      <c r="S27" s="49">
        <v>95</v>
      </c>
      <c r="T27" s="49">
        <f t="shared" si="5"/>
        <v>200</v>
      </c>
      <c r="U27" s="50">
        <f t="shared" si="6"/>
        <v>33.333200000000005</v>
      </c>
      <c r="V27" s="51">
        <f t="shared" si="7"/>
        <v>216.9332</v>
      </c>
      <c r="W27" s="76" t="s">
        <v>6</v>
      </c>
    </row>
    <row r="28" spans="1:23" ht="18.5" customHeight="1">
      <c r="A28" s="11" t="s">
        <v>100</v>
      </c>
      <c r="B28" s="33" t="s">
        <v>48</v>
      </c>
      <c r="C28" s="34" t="s">
        <v>38</v>
      </c>
      <c r="D28" s="34">
        <v>82.2</v>
      </c>
      <c r="E28" s="35">
        <f t="shared" si="4"/>
        <v>82.2</v>
      </c>
      <c r="F28" s="36">
        <v>1.6145833333333333E-3</v>
      </c>
      <c r="G28" s="37">
        <v>44</v>
      </c>
      <c r="H28" s="38">
        <v>8.7847222222222233E-4</v>
      </c>
      <c r="I28" s="39">
        <v>26</v>
      </c>
      <c r="J28" s="40">
        <v>14</v>
      </c>
      <c r="K28" s="41">
        <v>32.199999999999996</v>
      </c>
      <c r="L28" s="42">
        <v>5</v>
      </c>
      <c r="M28" s="43">
        <v>17</v>
      </c>
      <c r="N28" s="44">
        <v>245</v>
      </c>
      <c r="O28" s="45">
        <v>15</v>
      </c>
      <c r="P28" s="46">
        <v>862</v>
      </c>
      <c r="Q28" s="47">
        <v>41</v>
      </c>
      <c r="R28" s="48">
        <v>110</v>
      </c>
      <c r="S28" s="49">
        <v>105</v>
      </c>
      <c r="T28" s="49">
        <f t="shared" si="5"/>
        <v>215</v>
      </c>
      <c r="U28" s="50">
        <f t="shared" si="6"/>
        <v>35.833190000000002</v>
      </c>
      <c r="V28" s="51">
        <f t="shared" si="7"/>
        <v>211.03318999999999</v>
      </c>
      <c r="W28" s="76" t="s">
        <v>48</v>
      </c>
    </row>
    <row r="29" spans="1:23" ht="18.5" customHeight="1">
      <c r="A29" s="11" t="s">
        <v>101</v>
      </c>
      <c r="B29" s="33" t="s">
        <v>52</v>
      </c>
      <c r="C29" s="34" t="s">
        <v>39</v>
      </c>
      <c r="D29" s="34">
        <v>77.5</v>
      </c>
      <c r="E29" s="35">
        <f t="shared" si="4"/>
        <v>77.5</v>
      </c>
      <c r="F29" s="36">
        <v>1.6365740740740739E-3</v>
      </c>
      <c r="G29" s="37">
        <v>41</v>
      </c>
      <c r="H29" s="38">
        <v>8.4027777777777779E-4</v>
      </c>
      <c r="I29" s="39">
        <v>36</v>
      </c>
      <c r="J29" s="40">
        <v>13</v>
      </c>
      <c r="K29" s="41">
        <v>29.799999999999994</v>
      </c>
      <c r="L29" s="42">
        <v>4</v>
      </c>
      <c r="M29" s="43">
        <v>14</v>
      </c>
      <c r="N29" s="44">
        <v>253</v>
      </c>
      <c r="O29" s="45">
        <v>17</v>
      </c>
      <c r="P29" s="46">
        <v>745</v>
      </c>
      <c r="Q29" s="47">
        <v>30</v>
      </c>
      <c r="R29" s="48">
        <v>100</v>
      </c>
      <c r="S29" s="49">
        <v>100</v>
      </c>
      <c r="T29" s="49">
        <f t="shared" si="5"/>
        <v>200</v>
      </c>
      <c r="U29" s="50">
        <f t="shared" si="6"/>
        <v>33.333200000000005</v>
      </c>
      <c r="V29" s="51">
        <f t="shared" si="7"/>
        <v>201.13319999999999</v>
      </c>
      <c r="W29" s="76" t="s">
        <v>52</v>
      </c>
    </row>
    <row r="30" spans="1:23" ht="18.5" customHeight="1">
      <c r="A30" s="11" t="s">
        <v>102</v>
      </c>
      <c r="B30" s="33" t="s">
        <v>31</v>
      </c>
      <c r="C30" s="34" t="s">
        <v>68</v>
      </c>
      <c r="D30" s="34">
        <v>82</v>
      </c>
      <c r="E30" s="35">
        <f t="shared" si="4"/>
        <v>82</v>
      </c>
      <c r="F30" s="36">
        <v>1.6423611111111111E-3</v>
      </c>
      <c r="G30" s="37">
        <v>41</v>
      </c>
      <c r="H30" s="38">
        <v>7.8240740740740744E-4</v>
      </c>
      <c r="I30" s="39">
        <v>52</v>
      </c>
      <c r="J30" s="40">
        <v>6</v>
      </c>
      <c r="K30" s="41">
        <v>13</v>
      </c>
      <c r="L30" s="42">
        <v>3</v>
      </c>
      <c r="M30" s="43">
        <v>11</v>
      </c>
      <c r="N30" s="44">
        <v>263</v>
      </c>
      <c r="O30" s="45">
        <v>19</v>
      </c>
      <c r="P30" s="46">
        <v>739</v>
      </c>
      <c r="Q30" s="47">
        <v>29</v>
      </c>
      <c r="R30" s="48">
        <v>95</v>
      </c>
      <c r="S30" s="49">
        <v>100</v>
      </c>
      <c r="T30" s="49">
        <f t="shared" si="5"/>
        <v>195</v>
      </c>
      <c r="U30" s="50">
        <f t="shared" si="6"/>
        <v>32.499870000000001</v>
      </c>
      <c r="V30" s="51">
        <f t="shared" si="7"/>
        <v>197.49986999999999</v>
      </c>
      <c r="W30" s="76" t="s">
        <v>31</v>
      </c>
    </row>
    <row r="31" spans="1:23" ht="18.5" customHeight="1">
      <c r="A31" s="11" t="s">
        <v>103</v>
      </c>
      <c r="B31" s="33" t="s">
        <v>20</v>
      </c>
      <c r="C31" s="34" t="s">
        <v>21</v>
      </c>
      <c r="D31" s="34">
        <v>83</v>
      </c>
      <c r="E31" s="35">
        <f t="shared" si="4"/>
        <v>83</v>
      </c>
      <c r="F31" s="36">
        <v>1.6307870370370367E-3</v>
      </c>
      <c r="G31" s="37">
        <v>42</v>
      </c>
      <c r="H31" s="38"/>
      <c r="I31" s="39"/>
      <c r="J31" s="40">
        <v>12</v>
      </c>
      <c r="K31" s="41">
        <v>27.399999999999995</v>
      </c>
      <c r="L31" s="42">
        <v>8</v>
      </c>
      <c r="M31" s="43">
        <v>26</v>
      </c>
      <c r="N31" s="44">
        <v>252</v>
      </c>
      <c r="O31" s="45">
        <v>17</v>
      </c>
      <c r="P31" s="46">
        <v>818</v>
      </c>
      <c r="Q31" s="47">
        <v>36</v>
      </c>
      <c r="R31" s="48">
        <v>125</v>
      </c>
      <c r="S31" s="49">
        <v>115</v>
      </c>
      <c r="T31" s="49">
        <f t="shared" si="5"/>
        <v>240</v>
      </c>
      <c r="U31" s="50">
        <f t="shared" si="6"/>
        <v>39.999839999999999</v>
      </c>
      <c r="V31" s="51">
        <f t="shared" si="7"/>
        <v>188.39984000000001</v>
      </c>
      <c r="W31" s="76" t="s">
        <v>20</v>
      </c>
    </row>
    <row r="32" spans="1:23" ht="18.5" customHeight="1">
      <c r="A32" s="11" t="s">
        <v>104</v>
      </c>
      <c r="B32" s="33" t="s">
        <v>76</v>
      </c>
      <c r="C32" s="34" t="s">
        <v>35</v>
      </c>
      <c r="D32" s="34">
        <v>79.5</v>
      </c>
      <c r="E32" s="35">
        <f t="shared" si="4"/>
        <v>79.5</v>
      </c>
      <c r="F32" s="36">
        <v>1.6747685185185184E-3</v>
      </c>
      <c r="G32" s="37">
        <v>37</v>
      </c>
      <c r="H32" s="38">
        <v>9.8958333333333342E-4</v>
      </c>
      <c r="I32" s="39">
        <v>0</v>
      </c>
      <c r="J32" s="40">
        <v>15</v>
      </c>
      <c r="K32" s="41">
        <v>34.599999999999994</v>
      </c>
      <c r="L32" s="42">
        <v>8</v>
      </c>
      <c r="M32" s="43">
        <v>26</v>
      </c>
      <c r="N32" s="44">
        <v>239</v>
      </c>
      <c r="O32" s="45">
        <v>14</v>
      </c>
      <c r="P32" s="46">
        <v>812</v>
      </c>
      <c r="Q32" s="47">
        <v>36</v>
      </c>
      <c r="R32" s="48">
        <v>110</v>
      </c>
      <c r="S32" s="49">
        <v>115</v>
      </c>
      <c r="T32" s="49">
        <f t="shared" si="5"/>
        <v>225</v>
      </c>
      <c r="U32" s="50">
        <f t="shared" si="6"/>
        <v>37.499850000000002</v>
      </c>
      <c r="V32" s="51">
        <f t="shared" si="7"/>
        <v>185.09985</v>
      </c>
      <c r="W32" s="76" t="s">
        <v>76</v>
      </c>
    </row>
    <row r="33" spans="1:23" ht="18.5" customHeight="1">
      <c r="A33" s="11" t="s">
        <v>105</v>
      </c>
      <c r="B33" s="33" t="s">
        <v>77</v>
      </c>
      <c r="C33" s="34" t="s">
        <v>35</v>
      </c>
      <c r="D33" s="34">
        <v>65.3</v>
      </c>
      <c r="E33" s="35">
        <f t="shared" si="4"/>
        <v>65.3</v>
      </c>
      <c r="F33" s="36">
        <v>1.5520833333333333E-3</v>
      </c>
      <c r="G33" s="37">
        <v>52</v>
      </c>
      <c r="H33" s="38">
        <v>9.6180555555555559E-4</v>
      </c>
      <c r="I33" s="39">
        <v>3</v>
      </c>
      <c r="J33" s="40">
        <v>12</v>
      </c>
      <c r="K33" s="41">
        <v>27.399999999999995</v>
      </c>
      <c r="L33" s="42">
        <v>8</v>
      </c>
      <c r="M33" s="43">
        <v>26</v>
      </c>
      <c r="N33" s="44">
        <v>234</v>
      </c>
      <c r="O33" s="45">
        <v>13</v>
      </c>
      <c r="P33" s="46">
        <v>735</v>
      </c>
      <c r="Q33" s="47">
        <v>29</v>
      </c>
      <c r="R33" s="48">
        <v>85</v>
      </c>
      <c r="S33" s="49">
        <v>90</v>
      </c>
      <c r="T33" s="49">
        <f t="shared" si="5"/>
        <v>175</v>
      </c>
      <c r="U33" s="50">
        <f t="shared" si="6"/>
        <v>29.166550000000001</v>
      </c>
      <c r="V33" s="51">
        <f t="shared" si="7"/>
        <v>179.56655000000001</v>
      </c>
      <c r="W33" s="76" t="s">
        <v>77</v>
      </c>
    </row>
    <row r="34" spans="1:23" ht="18.5" customHeight="1">
      <c r="A34" s="11" t="s">
        <v>106</v>
      </c>
      <c r="B34" s="33" t="s">
        <v>81</v>
      </c>
      <c r="C34" s="34" t="s">
        <v>69</v>
      </c>
      <c r="D34" s="34">
        <v>74.400000000000006</v>
      </c>
      <c r="E34" s="35">
        <f t="shared" si="4"/>
        <v>74.400000000000006</v>
      </c>
      <c r="F34" s="36">
        <v>1.5960648148148149E-3</v>
      </c>
      <c r="G34" s="37">
        <v>46</v>
      </c>
      <c r="H34" s="38">
        <v>8.4143518518518519E-4</v>
      </c>
      <c r="I34" s="39">
        <v>36</v>
      </c>
      <c r="J34" s="40">
        <v>3</v>
      </c>
      <c r="K34" s="41">
        <v>5.8</v>
      </c>
      <c r="L34" s="42">
        <v>7</v>
      </c>
      <c r="M34" s="43">
        <v>23</v>
      </c>
      <c r="N34" s="44">
        <v>227</v>
      </c>
      <c r="O34" s="45">
        <v>11</v>
      </c>
      <c r="P34" s="46">
        <v>698</v>
      </c>
      <c r="Q34" s="47">
        <v>25</v>
      </c>
      <c r="R34" s="48">
        <v>80</v>
      </c>
      <c r="S34" s="49">
        <v>95</v>
      </c>
      <c r="T34" s="49">
        <f t="shared" si="5"/>
        <v>175</v>
      </c>
      <c r="U34" s="50">
        <f t="shared" si="6"/>
        <v>29.166550000000001</v>
      </c>
      <c r="V34" s="51">
        <f t="shared" si="7"/>
        <v>175.96654999999998</v>
      </c>
      <c r="W34" s="76" t="s">
        <v>81</v>
      </c>
    </row>
    <row r="35" spans="1:23" ht="18.5" customHeight="1">
      <c r="A35" s="11" t="s">
        <v>107</v>
      </c>
      <c r="B35" s="33" t="s">
        <v>54</v>
      </c>
      <c r="C35" s="34" t="s">
        <v>38</v>
      </c>
      <c r="D35" s="34">
        <v>75</v>
      </c>
      <c r="E35" s="35">
        <f t="shared" si="4"/>
        <v>75</v>
      </c>
      <c r="F35" s="36">
        <v>1.8182870370370369E-3</v>
      </c>
      <c r="G35" s="37">
        <v>19</v>
      </c>
      <c r="H35" s="38">
        <v>9.0740740740740745E-4</v>
      </c>
      <c r="I35" s="39">
        <v>18</v>
      </c>
      <c r="J35" s="40">
        <v>16</v>
      </c>
      <c r="K35" s="41">
        <v>36.999999999999993</v>
      </c>
      <c r="L35" s="42">
        <v>6</v>
      </c>
      <c r="M35" s="43">
        <v>20</v>
      </c>
      <c r="N35" s="44">
        <v>240</v>
      </c>
      <c r="O35" s="45">
        <v>14</v>
      </c>
      <c r="P35" s="46">
        <v>747</v>
      </c>
      <c r="Q35" s="47">
        <v>30</v>
      </c>
      <c r="R35" s="48">
        <v>100</v>
      </c>
      <c r="S35" s="49">
        <v>95</v>
      </c>
      <c r="T35" s="49">
        <f t="shared" si="5"/>
        <v>195</v>
      </c>
      <c r="U35" s="50">
        <f t="shared" si="6"/>
        <v>32.499870000000001</v>
      </c>
      <c r="V35" s="51">
        <f t="shared" si="7"/>
        <v>170.49986999999999</v>
      </c>
      <c r="W35" s="76" t="s">
        <v>54</v>
      </c>
    </row>
    <row r="36" spans="1:23" ht="18.5" customHeight="1">
      <c r="A36" s="11" t="s">
        <v>108</v>
      </c>
      <c r="B36" s="33" t="s">
        <v>75</v>
      </c>
      <c r="C36" s="34" t="s">
        <v>35</v>
      </c>
      <c r="D36" s="34">
        <v>68</v>
      </c>
      <c r="E36" s="35">
        <f t="shared" si="4"/>
        <v>68</v>
      </c>
      <c r="F36" s="36">
        <v>1.6469907407407407E-3</v>
      </c>
      <c r="G36" s="37">
        <v>40</v>
      </c>
      <c r="H36" s="38">
        <v>9.930555555555554E-4</v>
      </c>
      <c r="I36" s="39">
        <v>0</v>
      </c>
      <c r="J36" s="40">
        <v>15</v>
      </c>
      <c r="K36" s="41">
        <v>34.599999999999994</v>
      </c>
      <c r="L36" s="42">
        <v>6</v>
      </c>
      <c r="M36" s="43">
        <v>20</v>
      </c>
      <c r="N36" s="44">
        <v>237</v>
      </c>
      <c r="O36" s="45">
        <v>13</v>
      </c>
      <c r="P36" s="46">
        <v>697</v>
      </c>
      <c r="Q36" s="47">
        <v>25</v>
      </c>
      <c r="R36" s="48">
        <v>85</v>
      </c>
      <c r="S36" s="49">
        <v>90</v>
      </c>
      <c r="T36" s="49">
        <f t="shared" si="5"/>
        <v>175</v>
      </c>
      <c r="U36" s="50">
        <f t="shared" si="6"/>
        <v>29.166550000000001</v>
      </c>
      <c r="V36" s="51">
        <f t="shared" si="7"/>
        <v>161.76655</v>
      </c>
      <c r="W36" s="76" t="s">
        <v>75</v>
      </c>
    </row>
    <row r="37" spans="1:23" ht="18.5" customHeight="1">
      <c r="A37" s="11" t="s">
        <v>109</v>
      </c>
      <c r="B37" s="33" t="s">
        <v>55</v>
      </c>
      <c r="C37" s="34" t="s">
        <v>40</v>
      </c>
      <c r="D37" s="34">
        <v>72.8</v>
      </c>
      <c r="E37" s="35">
        <f t="shared" si="4"/>
        <v>72.8</v>
      </c>
      <c r="F37" s="36">
        <v>1.712962962962963E-3</v>
      </c>
      <c r="G37" s="37">
        <v>32</v>
      </c>
      <c r="H37" s="38">
        <v>8.449074074074075E-4</v>
      </c>
      <c r="I37" s="39">
        <v>35</v>
      </c>
      <c r="J37" s="40">
        <v>11</v>
      </c>
      <c r="K37" s="41">
        <v>24.999999999999996</v>
      </c>
      <c r="L37" s="42">
        <v>2</v>
      </c>
      <c r="M37" s="43">
        <v>8</v>
      </c>
      <c r="N37" s="44">
        <v>226</v>
      </c>
      <c r="O37" s="45">
        <v>11</v>
      </c>
      <c r="P37" s="46">
        <v>625</v>
      </c>
      <c r="Q37" s="47">
        <v>19</v>
      </c>
      <c r="R37" s="48">
        <v>95</v>
      </c>
      <c r="S37" s="49">
        <v>95</v>
      </c>
      <c r="T37" s="49">
        <f t="shared" si="5"/>
        <v>190</v>
      </c>
      <c r="U37" s="50">
        <f t="shared" si="6"/>
        <v>31.666540000000001</v>
      </c>
      <c r="V37" s="51">
        <f t="shared" si="7"/>
        <v>161.66654</v>
      </c>
      <c r="W37" s="76" t="s">
        <v>55</v>
      </c>
    </row>
    <row r="38" spans="1:23" ht="18.5" customHeight="1">
      <c r="A38" s="11" t="s">
        <v>110</v>
      </c>
      <c r="B38" s="33" t="s">
        <v>23</v>
      </c>
      <c r="C38" s="34" t="s">
        <v>68</v>
      </c>
      <c r="D38" s="34">
        <v>77.7</v>
      </c>
      <c r="E38" s="35">
        <f t="shared" si="4"/>
        <v>77.7</v>
      </c>
      <c r="F38" s="36">
        <v>1.8437499999999999E-3</v>
      </c>
      <c r="G38" s="37">
        <v>16</v>
      </c>
      <c r="H38" s="38">
        <v>9.4212962962962968E-4</v>
      </c>
      <c r="I38" s="39">
        <v>8</v>
      </c>
      <c r="J38" s="40">
        <v>17</v>
      </c>
      <c r="K38" s="41">
        <v>39.399999999999991</v>
      </c>
      <c r="L38" s="42">
        <v>9</v>
      </c>
      <c r="M38" s="43">
        <v>29</v>
      </c>
      <c r="N38" s="44">
        <v>244</v>
      </c>
      <c r="O38" s="45">
        <v>15</v>
      </c>
      <c r="P38" s="46">
        <v>588</v>
      </c>
      <c r="Q38" s="47">
        <v>15</v>
      </c>
      <c r="R38" s="48">
        <v>110</v>
      </c>
      <c r="S38" s="49">
        <v>100</v>
      </c>
      <c r="T38" s="49">
        <f t="shared" si="5"/>
        <v>210</v>
      </c>
      <c r="U38" s="50">
        <f t="shared" si="6"/>
        <v>34.999860000000005</v>
      </c>
      <c r="V38" s="51">
        <f t="shared" si="7"/>
        <v>157.39985999999999</v>
      </c>
      <c r="W38" s="76" t="s">
        <v>23</v>
      </c>
    </row>
    <row r="39" spans="1:23" ht="18.5" customHeight="1" thickBot="1">
      <c r="A39" s="11" t="s">
        <v>111</v>
      </c>
      <c r="B39" s="52" t="s">
        <v>82</v>
      </c>
      <c r="C39" s="53" t="s">
        <v>69</v>
      </c>
      <c r="D39" s="53">
        <v>70</v>
      </c>
      <c r="E39" s="54">
        <f t="shared" si="4"/>
        <v>70</v>
      </c>
      <c r="F39" s="55">
        <v>1.7314814814814814E-3</v>
      </c>
      <c r="G39" s="56">
        <v>30</v>
      </c>
      <c r="H39" s="57">
        <v>9.3750000000000007E-4</v>
      </c>
      <c r="I39" s="58">
        <v>9</v>
      </c>
      <c r="J39" s="59">
        <v>10</v>
      </c>
      <c r="K39" s="60">
        <v>22.599999999999998</v>
      </c>
      <c r="L39" s="61">
        <v>7</v>
      </c>
      <c r="M39" s="62">
        <v>23</v>
      </c>
      <c r="N39" s="63">
        <v>251</v>
      </c>
      <c r="O39" s="64">
        <v>17</v>
      </c>
      <c r="P39" s="65">
        <v>633</v>
      </c>
      <c r="Q39" s="66">
        <v>19</v>
      </c>
      <c r="R39" s="67">
        <v>90</v>
      </c>
      <c r="S39" s="68">
        <v>95</v>
      </c>
      <c r="T39" s="68">
        <f t="shared" si="5"/>
        <v>185</v>
      </c>
      <c r="U39" s="69">
        <f t="shared" si="6"/>
        <v>30.833210000000001</v>
      </c>
      <c r="V39" s="70">
        <f t="shared" si="7"/>
        <v>151.43321</v>
      </c>
      <c r="W39" s="77" t="s">
        <v>82</v>
      </c>
    </row>
    <row r="40" spans="1:23" ht="13.5" customHeight="1">
      <c r="A40" s="11"/>
      <c r="B40" s="79"/>
      <c r="C40" s="80"/>
      <c r="D40" s="80"/>
      <c r="E40" s="81"/>
      <c r="F40" s="83"/>
      <c r="G40" s="84"/>
      <c r="H40" s="83"/>
      <c r="I40" s="84"/>
      <c r="J40" s="84"/>
      <c r="K40" s="85"/>
      <c r="L40" s="84"/>
      <c r="M40" s="85"/>
      <c r="N40" s="84"/>
      <c r="O40" s="85"/>
      <c r="P40" s="84"/>
      <c r="Q40" s="85"/>
      <c r="R40" s="85"/>
      <c r="S40" s="85"/>
      <c r="T40" s="85"/>
      <c r="U40" s="85"/>
      <c r="V40" s="85"/>
      <c r="W40" s="2"/>
    </row>
    <row r="41" spans="1:23" ht="21" customHeight="1" thickBot="1">
      <c r="A41" s="10"/>
      <c r="B41" s="74" t="s">
        <v>127</v>
      </c>
      <c r="C41" s="3"/>
      <c r="D41" s="9"/>
      <c r="E41" s="9"/>
      <c r="F41" s="71"/>
      <c r="G41" s="2"/>
      <c r="H41" s="71"/>
      <c r="I41" s="2"/>
      <c r="J41" s="72"/>
      <c r="K41" s="73"/>
      <c r="L41" s="9"/>
      <c r="M41" s="8"/>
      <c r="N41" s="9"/>
      <c r="O41" s="8"/>
      <c r="P41" s="9"/>
      <c r="Q41" s="9"/>
      <c r="R41" s="9"/>
      <c r="S41" s="9"/>
      <c r="T41" s="9"/>
      <c r="U41" s="8"/>
      <c r="V41" s="73"/>
      <c r="W41" s="2"/>
    </row>
    <row r="42" spans="1:23" ht="21" customHeight="1">
      <c r="A42" s="11"/>
      <c r="B42" s="13" t="s">
        <v>84</v>
      </c>
      <c r="C42" s="14" t="s">
        <v>85</v>
      </c>
      <c r="D42" s="14" t="s">
        <v>112</v>
      </c>
      <c r="E42" s="31" t="s">
        <v>113</v>
      </c>
      <c r="F42" s="15" t="s">
        <v>114</v>
      </c>
      <c r="G42" s="16" t="s">
        <v>115</v>
      </c>
      <c r="H42" s="17" t="s">
        <v>116</v>
      </c>
      <c r="I42" s="18" t="s">
        <v>115</v>
      </c>
      <c r="J42" s="19" t="s">
        <v>118</v>
      </c>
      <c r="K42" s="20" t="s">
        <v>115</v>
      </c>
      <c r="L42" s="21" t="s">
        <v>117</v>
      </c>
      <c r="M42" s="22" t="s">
        <v>115</v>
      </c>
      <c r="N42" s="23" t="s">
        <v>86</v>
      </c>
      <c r="O42" s="24" t="s">
        <v>115</v>
      </c>
      <c r="P42" s="25" t="s">
        <v>87</v>
      </c>
      <c r="Q42" s="26" t="s">
        <v>115</v>
      </c>
      <c r="R42" s="27"/>
      <c r="S42" s="28"/>
      <c r="T42" s="28"/>
      <c r="U42" s="29"/>
      <c r="V42" s="32" t="s">
        <v>122</v>
      </c>
      <c r="W42" s="75" t="s">
        <v>84</v>
      </c>
    </row>
    <row r="43" spans="1:23" ht="21" customHeight="1">
      <c r="A43" s="10" t="s">
        <v>88</v>
      </c>
      <c r="B43" s="33" t="s">
        <v>15</v>
      </c>
      <c r="C43" s="34" t="s">
        <v>71</v>
      </c>
      <c r="D43" s="34">
        <v>63.5</v>
      </c>
      <c r="E43" s="35">
        <f t="shared" ref="E43:E56" si="8">D43*0.6</f>
        <v>38.1</v>
      </c>
      <c r="F43" s="36">
        <v>2.0902777777777777E-3</v>
      </c>
      <c r="G43" s="37">
        <v>31</v>
      </c>
      <c r="H43" s="38">
        <v>9.2476851851851845E-4</v>
      </c>
      <c r="I43" s="39">
        <v>61</v>
      </c>
      <c r="J43" s="40">
        <v>35</v>
      </c>
      <c r="K43" s="41">
        <v>48.600000000000016</v>
      </c>
      <c r="L43" s="42">
        <v>13</v>
      </c>
      <c r="M43" s="43">
        <v>60</v>
      </c>
      <c r="N43" s="44">
        <v>208</v>
      </c>
      <c r="O43" s="45">
        <v>18</v>
      </c>
      <c r="P43" s="46">
        <v>583</v>
      </c>
      <c r="Q43" s="47">
        <v>28</v>
      </c>
      <c r="R43" s="48"/>
      <c r="S43" s="49"/>
      <c r="T43" s="49"/>
      <c r="U43" s="50"/>
      <c r="V43" s="51">
        <f t="shared" ref="V43:V56" si="9">U43+Q43+O43+M43+K43+G43+I43</f>
        <v>246.60000000000002</v>
      </c>
      <c r="W43" s="76" t="s">
        <v>15</v>
      </c>
    </row>
    <row r="44" spans="1:23" ht="21" customHeight="1">
      <c r="A44" s="10" t="s">
        <v>89</v>
      </c>
      <c r="B44" s="33" t="s">
        <v>57</v>
      </c>
      <c r="C44" s="34" t="s">
        <v>64</v>
      </c>
      <c r="D44" s="34">
        <v>58</v>
      </c>
      <c r="E44" s="35">
        <f t="shared" si="8"/>
        <v>34.799999999999997</v>
      </c>
      <c r="F44" s="36">
        <v>1.9756944444444444E-3</v>
      </c>
      <c r="G44" s="37">
        <v>44</v>
      </c>
      <c r="H44" s="38">
        <v>9.3518518518518516E-4</v>
      </c>
      <c r="I44" s="39">
        <v>59</v>
      </c>
      <c r="J44" s="40">
        <v>36</v>
      </c>
      <c r="K44" s="41">
        <v>50.300000000000018</v>
      </c>
      <c r="L44" s="42">
        <v>10</v>
      </c>
      <c r="M44" s="43">
        <v>48</v>
      </c>
      <c r="N44" s="44">
        <v>208</v>
      </c>
      <c r="O44" s="45">
        <v>18</v>
      </c>
      <c r="P44" s="46">
        <v>528</v>
      </c>
      <c r="Q44" s="47">
        <v>23</v>
      </c>
      <c r="R44" s="48"/>
      <c r="S44" s="49"/>
      <c r="T44" s="49"/>
      <c r="U44" s="50"/>
      <c r="V44" s="51">
        <f t="shared" si="9"/>
        <v>242.3</v>
      </c>
      <c r="W44" s="76" t="s">
        <v>57</v>
      </c>
    </row>
    <row r="45" spans="1:23" ht="21" customHeight="1">
      <c r="A45" s="10" t="s">
        <v>90</v>
      </c>
      <c r="B45" s="33" t="s">
        <v>7</v>
      </c>
      <c r="C45" s="34" t="s">
        <v>37</v>
      </c>
      <c r="D45" s="34">
        <v>65.5</v>
      </c>
      <c r="E45" s="35">
        <f t="shared" si="8"/>
        <v>39.299999999999997</v>
      </c>
      <c r="F45" s="36">
        <v>1.9386574074074072E-3</v>
      </c>
      <c r="G45" s="37">
        <v>48</v>
      </c>
      <c r="H45" s="38">
        <v>1.0162037037037038E-3</v>
      </c>
      <c r="I45" s="39">
        <v>38</v>
      </c>
      <c r="J45" s="40">
        <v>27</v>
      </c>
      <c r="K45" s="41">
        <v>34.999999999999993</v>
      </c>
      <c r="L45" s="42">
        <v>10</v>
      </c>
      <c r="M45" s="43">
        <v>48</v>
      </c>
      <c r="N45" s="44">
        <v>218</v>
      </c>
      <c r="O45" s="45">
        <v>20</v>
      </c>
      <c r="P45" s="46">
        <v>594</v>
      </c>
      <c r="Q45" s="47">
        <v>29</v>
      </c>
      <c r="R45" s="48"/>
      <c r="S45" s="49"/>
      <c r="T45" s="49"/>
      <c r="U45" s="50"/>
      <c r="V45" s="51">
        <f t="shared" si="9"/>
        <v>218</v>
      </c>
      <c r="W45" s="76" t="s">
        <v>7</v>
      </c>
    </row>
    <row r="46" spans="1:23" ht="21" customHeight="1">
      <c r="A46" s="10" t="s">
        <v>91</v>
      </c>
      <c r="B46" s="33" t="s">
        <v>53</v>
      </c>
      <c r="C46" s="34" t="s">
        <v>69</v>
      </c>
      <c r="D46" s="34">
        <v>61</v>
      </c>
      <c r="E46" s="35">
        <f t="shared" si="8"/>
        <v>36.6</v>
      </c>
      <c r="F46" s="36">
        <v>1.9039351851851854E-3</v>
      </c>
      <c r="G46" s="37">
        <v>52</v>
      </c>
      <c r="H46" s="38">
        <v>9.6412037037037039E-4</v>
      </c>
      <c r="I46" s="39">
        <v>51</v>
      </c>
      <c r="J46" s="40">
        <v>24</v>
      </c>
      <c r="K46" s="41">
        <v>29.899999999999991</v>
      </c>
      <c r="L46" s="42">
        <v>8</v>
      </c>
      <c r="M46" s="43">
        <v>40</v>
      </c>
      <c r="N46" s="44">
        <v>218</v>
      </c>
      <c r="O46" s="45">
        <v>20</v>
      </c>
      <c r="P46" s="46">
        <v>524</v>
      </c>
      <c r="Q46" s="47">
        <v>22</v>
      </c>
      <c r="R46" s="48"/>
      <c r="S46" s="49"/>
      <c r="T46" s="49"/>
      <c r="U46" s="50"/>
      <c r="V46" s="51">
        <f t="shared" si="9"/>
        <v>214.89999999999998</v>
      </c>
      <c r="W46" s="76" t="s">
        <v>53</v>
      </c>
    </row>
    <row r="47" spans="1:23" ht="21" customHeight="1">
      <c r="A47" s="10" t="s">
        <v>92</v>
      </c>
      <c r="B47" s="33" t="s">
        <v>24</v>
      </c>
      <c r="C47" s="34" t="s">
        <v>40</v>
      </c>
      <c r="D47" s="34">
        <v>63</v>
      </c>
      <c r="E47" s="35">
        <f t="shared" si="8"/>
        <v>37.799999999999997</v>
      </c>
      <c r="F47" s="36">
        <v>1.9247685185185184E-3</v>
      </c>
      <c r="G47" s="37">
        <v>49</v>
      </c>
      <c r="H47" s="38">
        <v>1.0011574074074074E-3</v>
      </c>
      <c r="I47" s="39">
        <v>42</v>
      </c>
      <c r="J47" s="40">
        <v>22</v>
      </c>
      <c r="K47" s="41">
        <v>26.499999999999993</v>
      </c>
      <c r="L47" s="42">
        <v>9</v>
      </c>
      <c r="M47" s="43">
        <v>44</v>
      </c>
      <c r="N47" s="44">
        <v>193</v>
      </c>
      <c r="O47" s="45">
        <v>15</v>
      </c>
      <c r="P47" s="46">
        <v>582</v>
      </c>
      <c r="Q47" s="47">
        <v>28</v>
      </c>
      <c r="R47" s="48"/>
      <c r="S47" s="49"/>
      <c r="T47" s="49"/>
      <c r="U47" s="50"/>
      <c r="V47" s="51">
        <f t="shared" si="9"/>
        <v>204.5</v>
      </c>
      <c r="W47" s="76" t="s">
        <v>24</v>
      </c>
    </row>
    <row r="48" spans="1:23" ht="21" customHeight="1">
      <c r="A48" s="10" t="s">
        <v>93</v>
      </c>
      <c r="B48" s="33" t="s">
        <v>27</v>
      </c>
      <c r="C48" s="34" t="s">
        <v>67</v>
      </c>
      <c r="D48" s="34">
        <v>60.5</v>
      </c>
      <c r="E48" s="35">
        <f t="shared" si="8"/>
        <v>36.299999999999997</v>
      </c>
      <c r="F48" s="36">
        <v>2.0532407407407405E-3</v>
      </c>
      <c r="G48" s="37">
        <v>35</v>
      </c>
      <c r="H48" s="38">
        <v>8.4722222222222219E-4</v>
      </c>
      <c r="I48" s="39">
        <v>81</v>
      </c>
      <c r="J48" s="40">
        <v>17</v>
      </c>
      <c r="K48" s="41">
        <v>17.999999999999996</v>
      </c>
      <c r="L48" s="42">
        <v>2</v>
      </c>
      <c r="M48" s="43">
        <v>12</v>
      </c>
      <c r="N48" s="44">
        <v>212</v>
      </c>
      <c r="O48" s="45">
        <v>19</v>
      </c>
      <c r="P48" s="46">
        <v>589</v>
      </c>
      <c r="Q48" s="47">
        <v>29</v>
      </c>
      <c r="R48" s="48"/>
      <c r="S48" s="49"/>
      <c r="T48" s="49"/>
      <c r="U48" s="50"/>
      <c r="V48" s="51">
        <f t="shared" si="9"/>
        <v>194</v>
      </c>
      <c r="W48" s="76" t="s">
        <v>27</v>
      </c>
    </row>
    <row r="49" spans="1:24" ht="21" customHeight="1">
      <c r="A49" s="10" t="s">
        <v>94</v>
      </c>
      <c r="B49" s="33" t="s">
        <v>9</v>
      </c>
      <c r="C49" s="34" t="s">
        <v>65</v>
      </c>
      <c r="D49" s="34">
        <v>60</v>
      </c>
      <c r="E49" s="35">
        <f t="shared" si="8"/>
        <v>36</v>
      </c>
      <c r="F49" s="36">
        <v>1.8923611111111112E-3</v>
      </c>
      <c r="G49" s="37">
        <v>53</v>
      </c>
      <c r="H49" s="38">
        <v>1.1562499999999999E-3</v>
      </c>
      <c r="I49" s="39">
        <v>3</v>
      </c>
      <c r="J49" s="40">
        <v>22</v>
      </c>
      <c r="K49" s="41">
        <v>26.499999999999993</v>
      </c>
      <c r="L49" s="42">
        <v>11</v>
      </c>
      <c r="M49" s="43">
        <v>52</v>
      </c>
      <c r="N49" s="44">
        <v>203</v>
      </c>
      <c r="O49" s="45">
        <v>17</v>
      </c>
      <c r="P49" s="46">
        <v>599</v>
      </c>
      <c r="Q49" s="47">
        <v>30</v>
      </c>
      <c r="R49" s="48"/>
      <c r="S49" s="49"/>
      <c r="T49" s="49"/>
      <c r="U49" s="50"/>
      <c r="V49" s="51">
        <f t="shared" si="9"/>
        <v>181.5</v>
      </c>
      <c r="W49" s="76" t="s">
        <v>9</v>
      </c>
    </row>
    <row r="50" spans="1:24" ht="21" customHeight="1">
      <c r="A50" s="10" t="s">
        <v>95</v>
      </c>
      <c r="B50" s="33" t="s">
        <v>11</v>
      </c>
      <c r="C50" s="34" t="s">
        <v>34</v>
      </c>
      <c r="D50" s="34">
        <v>56</v>
      </c>
      <c r="E50" s="35">
        <f t="shared" si="8"/>
        <v>33.6</v>
      </c>
      <c r="F50" s="36">
        <v>2.0393518518518517E-3</v>
      </c>
      <c r="G50" s="37">
        <v>37</v>
      </c>
      <c r="H50" s="38">
        <v>1.2037037037037038E-3</v>
      </c>
      <c r="I50" s="39">
        <v>0</v>
      </c>
      <c r="J50" s="40">
        <v>25</v>
      </c>
      <c r="K50" s="41">
        <v>31.599999999999991</v>
      </c>
      <c r="L50" s="42">
        <v>11</v>
      </c>
      <c r="M50" s="43">
        <v>52</v>
      </c>
      <c r="N50" s="44">
        <v>218</v>
      </c>
      <c r="O50" s="45">
        <v>20</v>
      </c>
      <c r="P50" s="46">
        <v>498</v>
      </c>
      <c r="Q50" s="47">
        <v>20</v>
      </c>
      <c r="R50" s="48"/>
      <c r="S50" s="49"/>
      <c r="T50" s="49"/>
      <c r="U50" s="50"/>
      <c r="V50" s="51">
        <f t="shared" si="9"/>
        <v>160.6</v>
      </c>
      <c r="W50" s="76" t="s">
        <v>11</v>
      </c>
    </row>
    <row r="51" spans="1:24" ht="21" customHeight="1">
      <c r="A51" s="10" t="s">
        <v>96</v>
      </c>
      <c r="B51" s="33" t="s">
        <v>80</v>
      </c>
      <c r="C51" s="34" t="s">
        <v>69</v>
      </c>
      <c r="D51" s="34">
        <v>74.099999999999994</v>
      </c>
      <c r="E51" s="35">
        <f t="shared" si="8"/>
        <v>44.459999999999994</v>
      </c>
      <c r="F51" s="36"/>
      <c r="G51" s="37"/>
      <c r="H51" s="38">
        <v>9.86111111111111E-4</v>
      </c>
      <c r="I51" s="39">
        <v>46</v>
      </c>
      <c r="J51" s="40">
        <v>20</v>
      </c>
      <c r="K51" s="41">
        <v>23.099999999999994</v>
      </c>
      <c r="L51" s="42">
        <v>8</v>
      </c>
      <c r="M51" s="43">
        <v>40</v>
      </c>
      <c r="N51" s="44">
        <v>195</v>
      </c>
      <c r="O51" s="45">
        <v>15</v>
      </c>
      <c r="P51" s="46">
        <v>623</v>
      </c>
      <c r="Q51" s="47">
        <v>32</v>
      </c>
      <c r="R51" s="48"/>
      <c r="S51" s="49"/>
      <c r="T51" s="49"/>
      <c r="U51" s="50"/>
      <c r="V51" s="51">
        <f t="shared" si="9"/>
        <v>156.1</v>
      </c>
      <c r="W51" s="76" t="s">
        <v>80</v>
      </c>
    </row>
    <row r="52" spans="1:24" ht="21" customHeight="1">
      <c r="A52" s="10" t="s">
        <v>97</v>
      </c>
      <c r="B52" s="33" t="s">
        <v>45</v>
      </c>
      <c r="C52" s="34" t="s">
        <v>66</v>
      </c>
      <c r="D52" s="34">
        <v>57.7</v>
      </c>
      <c r="E52" s="35">
        <f t="shared" si="8"/>
        <v>34.619999999999997</v>
      </c>
      <c r="F52" s="36">
        <v>2.1562499999999997E-3</v>
      </c>
      <c r="G52" s="37">
        <v>24</v>
      </c>
      <c r="H52" s="38">
        <v>1.1053240740740741E-3</v>
      </c>
      <c r="I52" s="39">
        <v>16</v>
      </c>
      <c r="J52" s="40">
        <v>22</v>
      </c>
      <c r="K52" s="41">
        <v>26.499999999999993</v>
      </c>
      <c r="L52" s="42">
        <v>12</v>
      </c>
      <c r="M52" s="43">
        <v>56</v>
      </c>
      <c r="N52" s="44">
        <v>177</v>
      </c>
      <c r="O52" s="45">
        <v>11</v>
      </c>
      <c r="P52" s="46">
        <v>510</v>
      </c>
      <c r="Q52" s="47">
        <v>21</v>
      </c>
      <c r="R52" s="48"/>
      <c r="S52" s="49"/>
      <c r="T52" s="49"/>
      <c r="U52" s="50"/>
      <c r="V52" s="51">
        <f t="shared" si="9"/>
        <v>154.5</v>
      </c>
      <c r="W52" s="76" t="s">
        <v>45</v>
      </c>
    </row>
    <row r="53" spans="1:24" ht="21" customHeight="1">
      <c r="A53" s="11" t="s">
        <v>98</v>
      </c>
      <c r="B53" s="33" t="s">
        <v>58</v>
      </c>
      <c r="C53" s="34" t="s">
        <v>64</v>
      </c>
      <c r="D53" s="34">
        <v>56.9</v>
      </c>
      <c r="E53" s="35">
        <f t="shared" si="8"/>
        <v>34.14</v>
      </c>
      <c r="F53" s="36">
        <v>2.3055555555555555E-3</v>
      </c>
      <c r="G53" s="37">
        <v>7</v>
      </c>
      <c r="H53" s="38">
        <v>1.0451388888888889E-3</v>
      </c>
      <c r="I53" s="39">
        <v>31</v>
      </c>
      <c r="J53" s="40">
        <v>26</v>
      </c>
      <c r="K53" s="41">
        <v>33.29999999999999</v>
      </c>
      <c r="L53" s="42">
        <v>8</v>
      </c>
      <c r="M53" s="43">
        <v>40</v>
      </c>
      <c r="N53" s="44">
        <v>196</v>
      </c>
      <c r="O53" s="45">
        <v>15</v>
      </c>
      <c r="P53" s="46">
        <v>550</v>
      </c>
      <c r="Q53" s="47">
        <v>25</v>
      </c>
      <c r="R53" s="48"/>
      <c r="S53" s="49"/>
      <c r="T53" s="49"/>
      <c r="U53" s="50"/>
      <c r="V53" s="51">
        <f t="shared" si="9"/>
        <v>151.29999999999998</v>
      </c>
      <c r="W53" s="76" t="s">
        <v>58</v>
      </c>
    </row>
    <row r="54" spans="1:24" ht="21" customHeight="1">
      <c r="A54" s="11" t="s">
        <v>99</v>
      </c>
      <c r="B54" s="33" t="s">
        <v>59</v>
      </c>
      <c r="C54" s="34" t="s">
        <v>39</v>
      </c>
      <c r="D54" s="34">
        <v>59</v>
      </c>
      <c r="E54" s="35">
        <f t="shared" si="8"/>
        <v>35.4</v>
      </c>
      <c r="F54" s="36"/>
      <c r="G54" s="37"/>
      <c r="H54" s="38">
        <v>1.0127314814814814E-3</v>
      </c>
      <c r="I54" s="39">
        <v>39</v>
      </c>
      <c r="J54" s="40">
        <v>36</v>
      </c>
      <c r="K54" s="41">
        <v>50.300000000000018</v>
      </c>
      <c r="L54" s="42">
        <v>6</v>
      </c>
      <c r="M54" s="43">
        <v>32</v>
      </c>
      <c r="N54" s="44"/>
      <c r="O54" s="45">
        <v>0</v>
      </c>
      <c r="P54" s="46">
        <v>533</v>
      </c>
      <c r="Q54" s="47">
        <v>23</v>
      </c>
      <c r="R54" s="48"/>
      <c r="S54" s="49"/>
      <c r="T54" s="49"/>
      <c r="U54" s="50"/>
      <c r="V54" s="51">
        <f t="shared" si="9"/>
        <v>144.30000000000001</v>
      </c>
      <c r="W54" s="76" t="s">
        <v>59</v>
      </c>
    </row>
    <row r="55" spans="1:24" ht="21" customHeight="1">
      <c r="A55" s="11" t="s">
        <v>100</v>
      </c>
      <c r="B55" s="33" t="s">
        <v>25</v>
      </c>
      <c r="C55" s="34" t="s">
        <v>39</v>
      </c>
      <c r="D55" s="34">
        <v>59</v>
      </c>
      <c r="E55" s="35">
        <f t="shared" si="8"/>
        <v>35.4</v>
      </c>
      <c r="F55" s="36">
        <v>2.1967592592592594E-3</v>
      </c>
      <c r="G55" s="37">
        <v>19</v>
      </c>
      <c r="H55" s="38">
        <v>1.0324074074074074E-3</v>
      </c>
      <c r="I55" s="39">
        <v>34</v>
      </c>
      <c r="J55" s="40">
        <v>18</v>
      </c>
      <c r="K55" s="41">
        <v>19.699999999999996</v>
      </c>
      <c r="L55" s="42">
        <v>5</v>
      </c>
      <c r="M55" s="43">
        <v>27</v>
      </c>
      <c r="N55" s="44">
        <v>212</v>
      </c>
      <c r="O55" s="45">
        <v>19</v>
      </c>
      <c r="P55" s="46">
        <v>498</v>
      </c>
      <c r="Q55" s="47">
        <v>20</v>
      </c>
      <c r="R55" s="48"/>
      <c r="S55" s="49"/>
      <c r="T55" s="49"/>
      <c r="U55" s="50"/>
      <c r="V55" s="51">
        <f t="shared" si="9"/>
        <v>138.69999999999999</v>
      </c>
      <c r="W55" s="76" t="s">
        <v>25</v>
      </c>
    </row>
    <row r="56" spans="1:24" ht="21" customHeight="1" thickBot="1">
      <c r="A56" s="11" t="s">
        <v>101</v>
      </c>
      <c r="B56" s="52" t="s">
        <v>19</v>
      </c>
      <c r="C56" s="53" t="s">
        <v>17</v>
      </c>
      <c r="D56" s="53">
        <v>61</v>
      </c>
      <c r="E56" s="54">
        <f t="shared" si="8"/>
        <v>36.6</v>
      </c>
      <c r="F56" s="55">
        <v>2.2037037037037038E-3</v>
      </c>
      <c r="G56" s="56">
        <v>19</v>
      </c>
      <c r="H56" s="57"/>
      <c r="I56" s="58"/>
      <c r="J56" s="59">
        <v>16</v>
      </c>
      <c r="K56" s="60">
        <v>16.299999999999997</v>
      </c>
      <c r="L56" s="61">
        <v>7</v>
      </c>
      <c r="M56" s="62">
        <v>36</v>
      </c>
      <c r="N56" s="63">
        <v>195</v>
      </c>
      <c r="O56" s="64">
        <v>15</v>
      </c>
      <c r="P56" s="65">
        <v>500</v>
      </c>
      <c r="Q56" s="66">
        <v>20</v>
      </c>
      <c r="R56" s="67"/>
      <c r="S56" s="68"/>
      <c r="T56" s="68"/>
      <c r="U56" s="69"/>
      <c r="V56" s="70">
        <f t="shared" si="9"/>
        <v>106.3</v>
      </c>
      <c r="W56" s="77" t="s">
        <v>19</v>
      </c>
    </row>
    <row r="57" spans="1:24" ht="11" customHeight="1">
      <c r="A57" s="11"/>
      <c r="B57" s="87"/>
      <c r="C57" s="84"/>
      <c r="D57" s="84"/>
      <c r="E57" s="85"/>
      <c r="F57" s="83"/>
      <c r="G57" s="84"/>
      <c r="H57" s="83"/>
      <c r="I57" s="84"/>
      <c r="J57" s="84"/>
      <c r="K57" s="85"/>
      <c r="L57" s="84"/>
      <c r="M57" s="85"/>
      <c r="N57" s="84"/>
      <c r="O57" s="85"/>
      <c r="P57" s="84"/>
      <c r="Q57" s="85"/>
      <c r="R57" s="85"/>
      <c r="S57" s="85"/>
      <c r="T57" s="85"/>
      <c r="U57" s="85"/>
      <c r="V57" s="85"/>
      <c r="W57" s="82"/>
      <c r="X57" s="6"/>
    </row>
    <row r="58" spans="1:24" ht="21" customHeight="1" thickBot="1">
      <c r="B58" s="30" t="s">
        <v>126</v>
      </c>
      <c r="E58" s="7"/>
      <c r="W58" s="78"/>
    </row>
    <row r="59" spans="1:24" ht="21" customHeight="1">
      <c r="B59" s="13" t="s">
        <v>84</v>
      </c>
      <c r="C59" s="14" t="s">
        <v>85</v>
      </c>
      <c r="D59" s="14" t="s">
        <v>112</v>
      </c>
      <c r="E59" s="31" t="s">
        <v>113</v>
      </c>
      <c r="F59" s="15" t="s">
        <v>114</v>
      </c>
      <c r="G59" s="16" t="s">
        <v>115</v>
      </c>
      <c r="H59" s="17" t="s">
        <v>116</v>
      </c>
      <c r="I59" s="18" t="s">
        <v>115</v>
      </c>
      <c r="J59" s="19" t="s">
        <v>118</v>
      </c>
      <c r="K59" s="20" t="s">
        <v>115</v>
      </c>
      <c r="L59" s="21" t="s">
        <v>117</v>
      </c>
      <c r="M59" s="22" t="s">
        <v>115</v>
      </c>
      <c r="N59" s="23" t="s">
        <v>86</v>
      </c>
      <c r="O59" s="24" t="s">
        <v>115</v>
      </c>
      <c r="P59" s="25" t="s">
        <v>87</v>
      </c>
      <c r="Q59" s="26" t="s">
        <v>115</v>
      </c>
      <c r="R59" s="27"/>
      <c r="S59" s="28"/>
      <c r="T59" s="28"/>
      <c r="U59" s="29"/>
      <c r="V59" s="32" t="s">
        <v>122</v>
      </c>
      <c r="W59" s="75" t="s">
        <v>84</v>
      </c>
    </row>
    <row r="60" spans="1:24" ht="21" customHeight="1">
      <c r="A60" s="10" t="s">
        <v>88</v>
      </c>
      <c r="B60" s="33" t="s">
        <v>26</v>
      </c>
      <c r="C60" s="34" t="s">
        <v>35</v>
      </c>
      <c r="D60" s="34">
        <v>85</v>
      </c>
      <c r="E60" s="35">
        <f t="shared" ref="E60:E74" si="10">D60*0.8</f>
        <v>68</v>
      </c>
      <c r="F60" s="36">
        <v>1.6157407407407407E-3</v>
      </c>
      <c r="G60" s="37">
        <v>58</v>
      </c>
      <c r="H60" s="38">
        <v>7.430555555555555E-4</v>
      </c>
      <c r="I60" s="39">
        <v>85</v>
      </c>
      <c r="J60" s="40">
        <v>15</v>
      </c>
      <c r="K60" s="41">
        <v>24.799999999999994</v>
      </c>
      <c r="L60" s="42">
        <v>15</v>
      </c>
      <c r="M60" s="43">
        <v>40</v>
      </c>
      <c r="N60" s="44">
        <v>233</v>
      </c>
      <c r="O60" s="45">
        <v>18</v>
      </c>
      <c r="P60" s="46">
        <v>809</v>
      </c>
      <c r="Q60" s="47">
        <v>41</v>
      </c>
      <c r="R60" s="48"/>
      <c r="S60" s="49"/>
      <c r="T60" s="49"/>
      <c r="U60" s="50"/>
      <c r="V60" s="51">
        <f t="shared" ref="V60:V74" si="11">U60+Q60+O60+M60+K60+G60+I60</f>
        <v>266.8</v>
      </c>
      <c r="W60" s="76" t="s">
        <v>26</v>
      </c>
    </row>
    <row r="61" spans="1:24" ht="21" customHeight="1">
      <c r="A61" s="12" t="s">
        <v>88</v>
      </c>
      <c r="B61" s="33" t="s">
        <v>78</v>
      </c>
      <c r="C61" s="34" t="s">
        <v>36</v>
      </c>
      <c r="D61" s="34">
        <v>67</v>
      </c>
      <c r="E61" s="35">
        <f t="shared" si="10"/>
        <v>53.6</v>
      </c>
      <c r="F61" s="36">
        <v>1.7696759259259261E-3</v>
      </c>
      <c r="G61" s="37">
        <v>39</v>
      </c>
      <c r="H61" s="38">
        <v>8.1944444444444437E-4</v>
      </c>
      <c r="I61" s="39">
        <v>64</v>
      </c>
      <c r="J61" s="40">
        <v>37</v>
      </c>
      <c r="K61" s="41">
        <v>66.59999999999998</v>
      </c>
      <c r="L61" s="42">
        <v>18</v>
      </c>
      <c r="M61" s="43">
        <v>46</v>
      </c>
      <c r="N61" s="44">
        <v>242</v>
      </c>
      <c r="O61" s="45">
        <v>20</v>
      </c>
      <c r="P61" s="46">
        <v>700</v>
      </c>
      <c r="Q61" s="47">
        <v>31</v>
      </c>
      <c r="R61" s="48"/>
      <c r="S61" s="49"/>
      <c r="T61" s="49"/>
      <c r="U61" s="50"/>
      <c r="V61" s="51">
        <f t="shared" si="11"/>
        <v>266.59999999999997</v>
      </c>
      <c r="W61" s="76" t="s">
        <v>78</v>
      </c>
    </row>
    <row r="62" spans="1:24" ht="21" customHeight="1">
      <c r="A62" s="10" t="s">
        <v>90</v>
      </c>
      <c r="B62" s="33" t="s">
        <v>46</v>
      </c>
      <c r="C62" s="34" t="s">
        <v>40</v>
      </c>
      <c r="D62" s="34">
        <v>74.7</v>
      </c>
      <c r="E62" s="35">
        <f t="shared" si="10"/>
        <v>59.760000000000005</v>
      </c>
      <c r="F62" s="36">
        <v>1.5868055555555557E-3</v>
      </c>
      <c r="G62" s="37">
        <v>61</v>
      </c>
      <c r="H62" s="38">
        <v>9.2592592592592585E-4</v>
      </c>
      <c r="I62" s="39">
        <v>35</v>
      </c>
      <c r="J62" s="40">
        <v>26</v>
      </c>
      <c r="K62" s="41">
        <v>45.699999999999982</v>
      </c>
      <c r="L62" s="42">
        <v>24</v>
      </c>
      <c r="M62" s="43">
        <v>58</v>
      </c>
      <c r="N62" s="44">
        <v>264</v>
      </c>
      <c r="O62" s="45">
        <v>25</v>
      </c>
      <c r="P62" s="46">
        <v>707</v>
      </c>
      <c r="Q62" s="47">
        <v>32</v>
      </c>
      <c r="R62" s="48"/>
      <c r="S62" s="49"/>
      <c r="T62" s="49"/>
      <c r="U62" s="50"/>
      <c r="V62" s="51">
        <f t="shared" si="11"/>
        <v>256.7</v>
      </c>
      <c r="W62" s="76" t="s">
        <v>46</v>
      </c>
    </row>
    <row r="63" spans="1:24" ht="21" customHeight="1">
      <c r="A63" s="12" t="s">
        <v>91</v>
      </c>
      <c r="B63" s="33" t="s">
        <v>18</v>
      </c>
      <c r="C63" s="34" t="s">
        <v>17</v>
      </c>
      <c r="D63" s="34">
        <v>77.5</v>
      </c>
      <c r="E63" s="35">
        <f t="shared" si="10"/>
        <v>62</v>
      </c>
      <c r="F63" s="36">
        <v>1.5995370370370371E-3</v>
      </c>
      <c r="G63" s="37">
        <v>60</v>
      </c>
      <c r="H63" s="38">
        <v>8.449074074074075E-4</v>
      </c>
      <c r="I63" s="39">
        <v>57</v>
      </c>
      <c r="J63" s="40">
        <v>12</v>
      </c>
      <c r="K63" s="41">
        <v>19.099999999999998</v>
      </c>
      <c r="L63" s="42">
        <v>16</v>
      </c>
      <c r="M63" s="43">
        <v>42</v>
      </c>
      <c r="N63" s="44">
        <v>256</v>
      </c>
      <c r="O63" s="45">
        <v>23</v>
      </c>
      <c r="P63" s="46">
        <v>713</v>
      </c>
      <c r="Q63" s="47">
        <v>32</v>
      </c>
      <c r="R63" s="48"/>
      <c r="S63" s="49"/>
      <c r="T63" s="49"/>
      <c r="U63" s="50"/>
      <c r="V63" s="51">
        <f t="shared" si="11"/>
        <v>233.1</v>
      </c>
      <c r="W63" s="76" t="s">
        <v>18</v>
      </c>
    </row>
    <row r="64" spans="1:24" ht="21" customHeight="1">
      <c r="A64" s="10" t="s">
        <v>92</v>
      </c>
      <c r="B64" s="33" t="s">
        <v>2</v>
      </c>
      <c r="C64" s="34" t="s">
        <v>34</v>
      </c>
      <c r="D64" s="34">
        <v>79</v>
      </c>
      <c r="E64" s="35">
        <f t="shared" si="10"/>
        <v>63.2</v>
      </c>
      <c r="F64" s="36">
        <v>1.8611111111111109E-3</v>
      </c>
      <c r="G64" s="37">
        <v>28</v>
      </c>
      <c r="H64" s="38">
        <v>8.9004629629629633E-4</v>
      </c>
      <c r="I64" s="39">
        <v>44</v>
      </c>
      <c r="J64" s="40">
        <v>28</v>
      </c>
      <c r="K64" s="41">
        <v>49.499999999999979</v>
      </c>
      <c r="L64" s="42">
        <v>18</v>
      </c>
      <c r="M64" s="43">
        <v>46</v>
      </c>
      <c r="N64" s="44">
        <v>240</v>
      </c>
      <c r="O64" s="45">
        <v>19</v>
      </c>
      <c r="P64" s="46">
        <v>718</v>
      </c>
      <c r="Q64" s="47">
        <v>33</v>
      </c>
      <c r="R64" s="48"/>
      <c r="S64" s="49"/>
      <c r="T64" s="49"/>
      <c r="U64" s="50"/>
      <c r="V64" s="51">
        <f t="shared" si="11"/>
        <v>219.49999999999997</v>
      </c>
      <c r="W64" s="76" t="s">
        <v>2</v>
      </c>
    </row>
    <row r="65" spans="1:23" ht="21" customHeight="1">
      <c r="A65" s="10" t="s">
        <v>93</v>
      </c>
      <c r="B65" s="33" t="s">
        <v>16</v>
      </c>
      <c r="C65" s="34" t="s">
        <v>17</v>
      </c>
      <c r="D65" s="34">
        <v>84.3</v>
      </c>
      <c r="E65" s="35">
        <f t="shared" si="10"/>
        <v>67.44</v>
      </c>
      <c r="F65" s="36">
        <v>1.5601851851851851E-3</v>
      </c>
      <c r="G65" s="37">
        <v>65</v>
      </c>
      <c r="H65" s="38">
        <v>9.3402777777777766E-4</v>
      </c>
      <c r="I65" s="39">
        <v>32</v>
      </c>
      <c r="J65" s="40">
        <v>19</v>
      </c>
      <c r="K65" s="41">
        <v>32.399999999999991</v>
      </c>
      <c r="L65" s="42">
        <v>12</v>
      </c>
      <c r="M65" s="43">
        <v>34</v>
      </c>
      <c r="N65" s="44">
        <v>236</v>
      </c>
      <c r="O65" s="45">
        <v>18</v>
      </c>
      <c r="P65" s="46">
        <v>744</v>
      </c>
      <c r="Q65" s="47">
        <v>35</v>
      </c>
      <c r="R65" s="48"/>
      <c r="S65" s="49"/>
      <c r="T65" s="49"/>
      <c r="U65" s="50"/>
      <c r="V65" s="51">
        <f t="shared" si="11"/>
        <v>216.39999999999998</v>
      </c>
      <c r="W65" s="76" t="s">
        <v>16</v>
      </c>
    </row>
    <row r="66" spans="1:23" ht="21" customHeight="1">
      <c r="A66" s="10" t="s">
        <v>94</v>
      </c>
      <c r="B66" s="33" t="s">
        <v>22</v>
      </c>
      <c r="C66" s="34" t="s">
        <v>70</v>
      </c>
      <c r="D66" s="34">
        <v>80.7</v>
      </c>
      <c r="E66" s="35">
        <f t="shared" si="10"/>
        <v>64.56</v>
      </c>
      <c r="F66" s="36">
        <v>1.5879629629629629E-3</v>
      </c>
      <c r="G66" s="37">
        <v>61</v>
      </c>
      <c r="H66" s="38">
        <v>9.4328703703703708E-4</v>
      </c>
      <c r="I66" s="39">
        <v>30</v>
      </c>
      <c r="J66" s="40">
        <v>11</v>
      </c>
      <c r="K66" s="41">
        <v>17.2</v>
      </c>
      <c r="L66" s="42">
        <v>12</v>
      </c>
      <c r="M66" s="43">
        <v>34</v>
      </c>
      <c r="N66" s="44">
        <v>233</v>
      </c>
      <c r="O66" s="45">
        <v>18</v>
      </c>
      <c r="P66" s="46">
        <v>717</v>
      </c>
      <c r="Q66" s="47">
        <v>32</v>
      </c>
      <c r="R66" s="48"/>
      <c r="S66" s="49"/>
      <c r="T66" s="49"/>
      <c r="U66" s="50"/>
      <c r="V66" s="51">
        <f t="shared" si="11"/>
        <v>192.2</v>
      </c>
      <c r="W66" s="76" t="s">
        <v>22</v>
      </c>
    </row>
    <row r="67" spans="1:23" ht="21" customHeight="1">
      <c r="A67" s="10" t="s">
        <v>95</v>
      </c>
      <c r="B67" s="33" t="s">
        <v>72</v>
      </c>
      <c r="C67" s="34" t="s">
        <v>42</v>
      </c>
      <c r="D67" s="34">
        <v>66</v>
      </c>
      <c r="E67" s="35">
        <f t="shared" si="10"/>
        <v>52.800000000000004</v>
      </c>
      <c r="F67" s="36">
        <v>1.8773148148148145E-3</v>
      </c>
      <c r="G67" s="37">
        <v>26</v>
      </c>
      <c r="H67" s="38">
        <v>9.4328703703703708E-4</v>
      </c>
      <c r="I67" s="39">
        <v>30</v>
      </c>
      <c r="J67" s="40">
        <v>21</v>
      </c>
      <c r="K67" s="41">
        <v>36.199999999999989</v>
      </c>
      <c r="L67" s="42">
        <v>22</v>
      </c>
      <c r="M67" s="43">
        <v>54</v>
      </c>
      <c r="N67" s="44">
        <v>232</v>
      </c>
      <c r="O67" s="45">
        <v>18</v>
      </c>
      <c r="P67" s="46">
        <v>628</v>
      </c>
      <c r="Q67" s="47">
        <v>24</v>
      </c>
      <c r="R67" s="48"/>
      <c r="S67" s="49"/>
      <c r="T67" s="49"/>
      <c r="U67" s="50"/>
      <c r="V67" s="51">
        <f t="shared" si="11"/>
        <v>188.2</v>
      </c>
      <c r="W67" s="76" t="s">
        <v>72</v>
      </c>
    </row>
    <row r="68" spans="1:23" ht="21" customHeight="1">
      <c r="A68" s="10" t="s">
        <v>96</v>
      </c>
      <c r="B68" s="33" t="s">
        <v>79</v>
      </c>
      <c r="C68" s="34" t="s">
        <v>32</v>
      </c>
      <c r="D68" s="34">
        <v>69.5</v>
      </c>
      <c r="E68" s="35">
        <f t="shared" si="10"/>
        <v>55.6</v>
      </c>
      <c r="F68" s="36">
        <v>1.8113425925925927E-3</v>
      </c>
      <c r="G68" s="37">
        <v>34</v>
      </c>
      <c r="H68" s="38">
        <v>9.0277777777777784E-4</v>
      </c>
      <c r="I68" s="39">
        <v>41</v>
      </c>
      <c r="J68" s="40">
        <v>16</v>
      </c>
      <c r="K68" s="41">
        <v>26.699999999999992</v>
      </c>
      <c r="L68" s="42">
        <v>14</v>
      </c>
      <c r="M68" s="43">
        <v>38</v>
      </c>
      <c r="N68" s="44">
        <v>233</v>
      </c>
      <c r="O68" s="45">
        <v>18</v>
      </c>
      <c r="P68" s="46">
        <v>638</v>
      </c>
      <c r="Q68" s="47">
        <v>25</v>
      </c>
      <c r="R68" s="48"/>
      <c r="S68" s="49"/>
      <c r="T68" s="49"/>
      <c r="U68" s="50"/>
      <c r="V68" s="51">
        <f t="shared" si="11"/>
        <v>182.7</v>
      </c>
      <c r="W68" s="76" t="s">
        <v>79</v>
      </c>
    </row>
    <row r="69" spans="1:23" ht="21" customHeight="1">
      <c r="A69" s="12" t="s">
        <v>97</v>
      </c>
      <c r="B69" s="33" t="s">
        <v>47</v>
      </c>
      <c r="C69" s="34" t="s">
        <v>38</v>
      </c>
      <c r="D69" s="34">
        <v>77</v>
      </c>
      <c r="E69" s="35">
        <f t="shared" si="10"/>
        <v>61.6</v>
      </c>
      <c r="F69" s="36">
        <v>1.6747685185185184E-3</v>
      </c>
      <c r="G69" s="37">
        <v>51</v>
      </c>
      <c r="H69" s="38">
        <v>9.3287037037037036E-4</v>
      </c>
      <c r="I69" s="39">
        <v>33</v>
      </c>
      <c r="J69" s="40">
        <v>11</v>
      </c>
      <c r="K69" s="41">
        <v>17.2</v>
      </c>
      <c r="L69" s="42">
        <v>11</v>
      </c>
      <c r="M69" s="43">
        <v>32</v>
      </c>
      <c r="N69" s="44">
        <v>248</v>
      </c>
      <c r="O69" s="45">
        <v>21</v>
      </c>
      <c r="P69" s="46">
        <v>590</v>
      </c>
      <c r="Q69" s="47">
        <v>21</v>
      </c>
      <c r="R69" s="48"/>
      <c r="S69" s="49"/>
      <c r="T69" s="49"/>
      <c r="U69" s="50"/>
      <c r="V69" s="51">
        <f t="shared" si="11"/>
        <v>175.2</v>
      </c>
      <c r="W69" s="76" t="s">
        <v>47</v>
      </c>
    </row>
    <row r="70" spans="1:23" ht="21" customHeight="1">
      <c r="A70" s="11" t="s">
        <v>98</v>
      </c>
      <c r="B70" s="33" t="s">
        <v>28</v>
      </c>
      <c r="C70" s="34" t="s">
        <v>33</v>
      </c>
      <c r="D70" s="34">
        <v>82</v>
      </c>
      <c r="E70" s="35">
        <f t="shared" si="10"/>
        <v>65.600000000000009</v>
      </c>
      <c r="F70" s="36">
        <v>1.8726851851851853E-3</v>
      </c>
      <c r="G70" s="37">
        <v>26</v>
      </c>
      <c r="H70" s="38"/>
      <c r="I70" s="39"/>
      <c r="J70" s="40">
        <v>18</v>
      </c>
      <c r="K70" s="41">
        <v>30.499999999999989</v>
      </c>
      <c r="L70" s="42">
        <v>17</v>
      </c>
      <c r="M70" s="43">
        <v>44</v>
      </c>
      <c r="N70" s="44">
        <v>247</v>
      </c>
      <c r="O70" s="45">
        <v>21</v>
      </c>
      <c r="P70" s="46">
        <v>907</v>
      </c>
      <c r="Q70" s="47">
        <v>50</v>
      </c>
      <c r="R70" s="48"/>
      <c r="S70" s="49"/>
      <c r="T70" s="49"/>
      <c r="U70" s="50"/>
      <c r="V70" s="51">
        <f t="shared" si="11"/>
        <v>171.5</v>
      </c>
      <c r="W70" s="76" t="s">
        <v>28</v>
      </c>
    </row>
    <row r="71" spans="1:23" ht="21" customHeight="1">
      <c r="A71" s="11" t="s">
        <v>99</v>
      </c>
      <c r="B71" s="33" t="s">
        <v>73</v>
      </c>
      <c r="C71" s="34" t="s">
        <v>17</v>
      </c>
      <c r="D71" s="34">
        <v>63.3</v>
      </c>
      <c r="E71" s="35">
        <f t="shared" si="10"/>
        <v>50.64</v>
      </c>
      <c r="F71" s="36">
        <v>1.8680555555555553E-3</v>
      </c>
      <c r="G71" s="37">
        <v>27</v>
      </c>
      <c r="H71" s="38"/>
      <c r="I71" s="39"/>
      <c r="J71" s="40">
        <v>25</v>
      </c>
      <c r="K71" s="41">
        <v>43.799999999999983</v>
      </c>
      <c r="L71" s="42">
        <v>19</v>
      </c>
      <c r="M71" s="43">
        <v>48</v>
      </c>
      <c r="N71" s="44">
        <v>228</v>
      </c>
      <c r="O71" s="45">
        <v>17</v>
      </c>
      <c r="P71" s="46">
        <v>598</v>
      </c>
      <c r="Q71" s="47">
        <v>21</v>
      </c>
      <c r="R71" s="48"/>
      <c r="S71" s="49"/>
      <c r="T71" s="49"/>
      <c r="U71" s="50"/>
      <c r="V71" s="51">
        <f t="shared" si="11"/>
        <v>156.79999999999998</v>
      </c>
      <c r="W71" s="76" t="s">
        <v>73</v>
      </c>
    </row>
    <row r="72" spans="1:23" ht="21" customHeight="1">
      <c r="A72" s="11" t="s">
        <v>100</v>
      </c>
      <c r="B72" s="33" t="s">
        <v>29</v>
      </c>
      <c r="C72" s="34" t="s">
        <v>33</v>
      </c>
      <c r="D72" s="34">
        <v>69</v>
      </c>
      <c r="E72" s="35">
        <f t="shared" si="10"/>
        <v>55.2</v>
      </c>
      <c r="F72" s="36">
        <v>1.957175925925926E-3</v>
      </c>
      <c r="G72" s="37">
        <v>16</v>
      </c>
      <c r="H72" s="38"/>
      <c r="I72" s="39"/>
      <c r="J72" s="40">
        <v>18</v>
      </c>
      <c r="K72" s="41">
        <v>30.499999999999989</v>
      </c>
      <c r="L72" s="42">
        <v>17</v>
      </c>
      <c r="M72" s="43">
        <v>44</v>
      </c>
      <c r="N72" s="44">
        <v>215</v>
      </c>
      <c r="O72" s="45">
        <v>14</v>
      </c>
      <c r="P72" s="46">
        <v>724</v>
      </c>
      <c r="Q72" s="47">
        <v>33</v>
      </c>
      <c r="R72" s="48"/>
      <c r="S72" s="49"/>
      <c r="T72" s="49"/>
      <c r="U72" s="50"/>
      <c r="V72" s="51">
        <f t="shared" si="11"/>
        <v>137.5</v>
      </c>
      <c r="W72" s="76" t="s">
        <v>29</v>
      </c>
    </row>
    <row r="73" spans="1:23" ht="21" customHeight="1">
      <c r="A73" s="11" t="s">
        <v>101</v>
      </c>
      <c r="B73" s="33" t="s">
        <v>30</v>
      </c>
      <c r="C73" s="34" t="s">
        <v>33</v>
      </c>
      <c r="D73" s="34">
        <v>73.8</v>
      </c>
      <c r="E73" s="35">
        <f t="shared" si="10"/>
        <v>59.04</v>
      </c>
      <c r="F73" s="36">
        <v>2.0138888888888888E-3</v>
      </c>
      <c r="G73" s="37">
        <v>9</v>
      </c>
      <c r="H73" s="38"/>
      <c r="I73" s="39"/>
      <c r="J73" s="40">
        <v>20</v>
      </c>
      <c r="K73" s="41">
        <v>34.29999999999999</v>
      </c>
      <c r="L73" s="42">
        <v>15</v>
      </c>
      <c r="M73" s="43">
        <v>40</v>
      </c>
      <c r="N73" s="44">
        <v>215</v>
      </c>
      <c r="O73" s="45">
        <v>14</v>
      </c>
      <c r="P73" s="46">
        <v>667</v>
      </c>
      <c r="Q73" s="47">
        <v>28</v>
      </c>
      <c r="R73" s="48"/>
      <c r="S73" s="49"/>
      <c r="T73" s="49"/>
      <c r="U73" s="50"/>
      <c r="V73" s="51">
        <f t="shared" si="11"/>
        <v>125.29999999999998</v>
      </c>
      <c r="W73" s="76" t="s">
        <v>30</v>
      </c>
    </row>
    <row r="74" spans="1:23" ht="21" customHeight="1" thickBot="1">
      <c r="A74" s="11" t="s">
        <v>102</v>
      </c>
      <c r="B74" s="52" t="s">
        <v>74</v>
      </c>
      <c r="C74" s="53" t="s">
        <v>17</v>
      </c>
      <c r="D74" s="53">
        <v>81</v>
      </c>
      <c r="E74" s="54">
        <f t="shared" si="10"/>
        <v>64.8</v>
      </c>
      <c r="F74" s="55">
        <v>1.8900462962962961E-3</v>
      </c>
      <c r="G74" s="56">
        <v>24</v>
      </c>
      <c r="H74" s="57"/>
      <c r="I74" s="58"/>
      <c r="J74" s="59">
        <v>15</v>
      </c>
      <c r="K74" s="60">
        <v>24.799999999999994</v>
      </c>
      <c r="L74" s="61">
        <v>11</v>
      </c>
      <c r="M74" s="62">
        <v>32</v>
      </c>
      <c r="N74" s="63">
        <v>221</v>
      </c>
      <c r="O74" s="64">
        <v>15</v>
      </c>
      <c r="P74" s="65">
        <v>645</v>
      </c>
      <c r="Q74" s="66">
        <v>26</v>
      </c>
      <c r="R74" s="67"/>
      <c r="S74" s="68"/>
      <c r="T74" s="68"/>
      <c r="U74" s="69"/>
      <c r="V74" s="70">
        <f t="shared" si="11"/>
        <v>121.8</v>
      </c>
      <c r="W74" s="77" t="s">
        <v>74</v>
      </c>
    </row>
    <row r="75" spans="1:23">
      <c r="A75" s="11"/>
      <c r="L75" s="5"/>
      <c r="M75" s="5"/>
    </row>
    <row r="76" spans="1:23">
      <c r="A76" s="11"/>
    </row>
    <row r="77" spans="1:23">
      <c r="A77" s="11"/>
    </row>
    <row r="78" spans="1:23">
      <c r="A78" s="11"/>
    </row>
    <row r="79" spans="1:23">
      <c r="A79" s="11"/>
    </row>
  </sheetData>
  <sortState ref="B32:W55">
    <sortCondition descending="1" ref="V32:V55"/>
  </sortState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BĚH</vt:lpstr>
      <vt:lpstr>PLAVÁNÍ</vt:lpstr>
      <vt:lpstr>CELKOVÉ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PavelH</dc:creator>
  <cp:lastModifiedBy>PavelH</cp:lastModifiedBy>
  <cp:lastPrinted>2026-01-16T20:34:04Z</cp:lastPrinted>
  <dcterms:created xsi:type="dcterms:W3CDTF">2025-09-02T04:58:01Z</dcterms:created>
  <dcterms:modified xsi:type="dcterms:W3CDTF">2026-01-18T16:27:46Z</dcterms:modified>
</cp:coreProperties>
</file>