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12920" yWindow="-16320" windowWidth="19420" windowHeight="11020" tabRatio="496" activeTab="5"/>
  </bookViews>
  <sheets>
    <sheet name="12 - 11D" sheetId="75" r:id="rId1"/>
    <sheet name="10 - 09D" sheetId="55" r:id="rId2"/>
    <sheet name="08 - 07D" sheetId="56" r:id="rId3"/>
    <sheet name="12 - 11 K" sheetId="76" r:id="rId4"/>
    <sheet name="10 - 09K" sheetId="58" r:id="rId5"/>
    <sheet name="08 - 07K" sheetId="59" r:id="rId6"/>
    <sheet name="12 - 11C" sheetId="77" r:id="rId7"/>
    <sheet name="10 - 09C" sheetId="61" r:id="rId8"/>
    <sheet name="08 - 07C" sheetId="62" r:id="rId9"/>
    <sheet name="kanoistky 07-12 " sheetId="65" r:id="rId10"/>
    <sheet name="kanoistky dohromady" sheetId="82" r:id="rId11"/>
    <sheet name="ČP" sheetId="79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62"/>
  <c r="E26"/>
  <c r="F24"/>
  <c r="F23"/>
  <c r="F22"/>
  <c r="F21"/>
  <c r="F20"/>
  <c r="F19"/>
  <c r="F13"/>
  <c r="F12"/>
  <c r="F11"/>
  <c r="F10"/>
  <c r="F9"/>
  <c r="F7"/>
  <c r="F8"/>
  <c r="F6"/>
  <c r="F34" i="61"/>
  <c r="F33"/>
  <c r="F32"/>
  <c r="F30"/>
  <c r="F29"/>
  <c r="F28"/>
  <c r="F27"/>
  <c r="E18"/>
  <c r="F15"/>
  <c r="F13"/>
  <c r="F14"/>
  <c r="F11"/>
  <c r="F12"/>
  <c r="F10"/>
  <c r="F9"/>
  <c r="F8"/>
  <c r="F7"/>
  <c r="F6"/>
  <c r="F5"/>
  <c r="F26" i="77"/>
  <c r="F29"/>
  <c r="F28"/>
  <c r="F27"/>
  <c r="F24"/>
  <c r="F25"/>
  <c r="F23"/>
  <c r="F22"/>
  <c r="E15"/>
  <c r="F11"/>
  <c r="F10"/>
  <c r="F9"/>
  <c r="F7"/>
  <c r="F8"/>
  <c r="F6"/>
  <c r="D32"/>
  <c r="D31"/>
  <c r="D30"/>
  <c r="D26"/>
  <c r="D29"/>
  <c r="D28"/>
  <c r="D27"/>
  <c r="D24"/>
  <c r="D25"/>
  <c r="D23"/>
  <c r="D22"/>
  <c r="D16"/>
  <c r="D14"/>
  <c r="D13"/>
  <c r="D15"/>
  <c r="D11"/>
  <c r="D12"/>
  <c r="D10"/>
  <c r="D9"/>
  <c r="D7"/>
  <c r="D8"/>
  <c r="D6"/>
  <c r="D35" i="61"/>
  <c r="D34"/>
  <c r="D33"/>
  <c r="D32"/>
  <c r="D31"/>
  <c r="D30"/>
  <c r="D29"/>
  <c r="D28"/>
  <c r="D27"/>
  <c r="D26"/>
  <c r="D20"/>
  <c r="D19"/>
  <c r="D18"/>
  <c r="D17"/>
  <c r="D16"/>
  <c r="D15"/>
  <c r="D14"/>
  <c r="D13"/>
  <c r="D11"/>
  <c r="D12"/>
  <c r="D10"/>
  <c r="D9"/>
  <c r="D8"/>
  <c r="D7"/>
  <c r="D6"/>
  <c r="D5"/>
  <c r="D25" i="62"/>
  <c r="D26"/>
  <c r="D24"/>
  <c r="D23"/>
  <c r="D22"/>
  <c r="D21"/>
  <c r="D20"/>
  <c r="D19"/>
  <c r="D13"/>
  <c r="D12"/>
  <c r="D11"/>
  <c r="D10"/>
  <c r="D9"/>
  <c r="D7"/>
  <c r="D8"/>
  <c r="D6"/>
  <c r="F45" i="59"/>
  <c r="F46"/>
  <c r="E46" s="1"/>
  <c r="F44"/>
  <c r="F43"/>
  <c r="F42"/>
  <c r="F41"/>
  <c r="F40"/>
  <c r="F39"/>
  <c r="F38"/>
  <c r="E29" i="76"/>
  <c r="F19"/>
  <c r="F24"/>
  <c r="F16"/>
  <c r="F17"/>
  <c r="F21"/>
  <c r="F11"/>
  <c r="F18"/>
  <c r="F14"/>
  <c r="F15"/>
  <c r="F12"/>
  <c r="F10"/>
  <c r="F9"/>
  <c r="F6"/>
  <c r="F7"/>
  <c r="F8"/>
  <c r="F34" i="56"/>
  <c r="F33"/>
  <c r="F32"/>
  <c r="F31"/>
  <c r="F30"/>
  <c r="F29"/>
  <c r="F28"/>
  <c r="F27"/>
  <c r="F56" i="75"/>
  <c r="F55"/>
  <c r="F54"/>
  <c r="F50"/>
  <c r="F52"/>
  <c r="F53"/>
  <c r="F51"/>
  <c r="F48"/>
  <c r="F47"/>
  <c r="F49"/>
  <c r="F46"/>
  <c r="F45"/>
  <c r="F44"/>
  <c r="F41"/>
  <c r="F43"/>
  <c r="F42"/>
  <c r="F40"/>
  <c r="F22"/>
  <c r="F19"/>
  <c r="F21"/>
  <c r="F20"/>
  <c r="F15"/>
  <c r="F18"/>
  <c r="F17"/>
  <c r="F13"/>
  <c r="F16"/>
  <c r="F14"/>
  <c r="F12"/>
  <c r="F11"/>
  <c r="F6"/>
  <c r="F9"/>
  <c r="F10"/>
  <c r="F8"/>
  <c r="F7"/>
  <c r="E27"/>
  <c r="E31"/>
  <c r="E30"/>
  <c r="D5"/>
  <c r="E61" i="58"/>
  <c r="F55"/>
  <c r="F57"/>
  <c r="F56"/>
  <c r="F58"/>
  <c r="F54"/>
  <c r="F53"/>
  <c r="F51"/>
  <c r="F52"/>
  <c r="F49"/>
  <c r="F50"/>
  <c r="F44"/>
  <c r="F48"/>
  <c r="F46"/>
  <c r="F47"/>
  <c r="F45"/>
  <c r="F37"/>
  <c r="F42"/>
  <c r="F43"/>
  <c r="F41"/>
  <c r="F40"/>
  <c r="F39"/>
  <c r="F38"/>
  <c r="F36"/>
  <c r="E28"/>
  <c r="E22"/>
  <c r="F15"/>
  <c r="F16"/>
  <c r="F14"/>
  <c r="F13"/>
  <c r="F12"/>
  <c r="F10"/>
  <c r="F9"/>
  <c r="F11"/>
  <c r="F8"/>
  <c r="F7"/>
  <c r="F6"/>
  <c r="F5"/>
  <c r="D6"/>
  <c r="D5"/>
  <c r="D59"/>
  <c r="D61"/>
  <c r="D60"/>
  <c r="D55"/>
  <c r="D57"/>
  <c r="D56"/>
  <c r="D58"/>
  <c r="D54"/>
  <c r="D53"/>
  <c r="D51"/>
  <c r="D52"/>
  <c r="D49"/>
  <c r="D50"/>
  <c r="D44"/>
  <c r="D48"/>
  <c r="D46"/>
  <c r="D47"/>
  <c r="D45"/>
  <c r="D37"/>
  <c r="D42"/>
  <c r="D43"/>
  <c r="D41"/>
  <c r="D40"/>
  <c r="D39"/>
  <c r="D38"/>
  <c r="D36"/>
  <c r="D30"/>
  <c r="D28"/>
  <c r="D22"/>
  <c r="D29"/>
  <c r="D25"/>
  <c r="D27"/>
  <c r="D26"/>
  <c r="D24"/>
  <c r="D23"/>
  <c r="D21"/>
  <c r="D20"/>
  <c r="D17"/>
  <c r="D15"/>
  <c r="D19"/>
  <c r="D18"/>
  <c r="D16"/>
  <c r="D14"/>
  <c r="D13"/>
  <c r="D12"/>
  <c r="D10"/>
  <c r="D9"/>
  <c r="D11"/>
  <c r="D8"/>
  <c r="D7"/>
  <c r="D32" i="75"/>
  <c r="D27"/>
  <c r="D31"/>
  <c r="D30"/>
  <c r="D29"/>
  <c r="D28"/>
  <c r="D26"/>
  <c r="D25"/>
  <c r="D24"/>
  <c r="D22"/>
  <c r="D23"/>
  <c r="D19"/>
  <c r="D21"/>
  <c r="D20"/>
  <c r="D15"/>
  <c r="D18"/>
  <c r="D17"/>
  <c r="D13"/>
  <c r="D16"/>
  <c r="D14"/>
  <c r="D12"/>
  <c r="D11"/>
  <c r="D6"/>
  <c r="D9"/>
  <c r="D10"/>
  <c r="D8"/>
  <c r="D7"/>
  <c r="D64"/>
  <c r="D63"/>
  <c r="D62"/>
  <c r="D61"/>
  <c r="D60"/>
  <c r="D59"/>
  <c r="D58"/>
  <c r="D57"/>
  <c r="D56"/>
  <c r="D55"/>
  <c r="D54"/>
  <c r="D50"/>
  <c r="D52"/>
  <c r="D53"/>
  <c r="D51"/>
  <c r="D48"/>
  <c r="D47"/>
  <c r="D49"/>
  <c r="D46"/>
  <c r="D45"/>
  <c r="D44"/>
  <c r="D41"/>
  <c r="D43"/>
  <c r="D39"/>
  <c r="D42"/>
  <c r="D40"/>
  <c r="F58" i="76"/>
  <c r="F54"/>
  <c r="F49"/>
  <c r="F52"/>
  <c r="F55"/>
  <c r="F50"/>
  <c r="F51"/>
  <c r="F53"/>
  <c r="F48"/>
  <c r="F47"/>
  <c r="F44"/>
  <c r="F45"/>
  <c r="F46"/>
  <c r="F41"/>
  <c r="F42"/>
  <c r="F43"/>
  <c r="F40"/>
  <c r="F38"/>
  <c r="F39"/>
  <c r="E60"/>
  <c r="D61"/>
  <c r="D60"/>
  <c r="D59"/>
  <c r="D58"/>
  <c r="D57"/>
  <c r="D56"/>
  <c r="D54"/>
  <c r="D49"/>
  <c r="D52"/>
  <c r="D55"/>
  <c r="D50"/>
  <c r="D51"/>
  <c r="D53"/>
  <c r="D48"/>
  <c r="D47"/>
  <c r="D44"/>
  <c r="D45"/>
  <c r="D46"/>
  <c r="D41"/>
  <c r="D42"/>
  <c r="D43"/>
  <c r="D40"/>
  <c r="D38"/>
  <c r="D39"/>
  <c r="D37"/>
  <c r="D31"/>
  <c r="D29"/>
  <c r="D30"/>
  <c r="D26"/>
  <c r="D28"/>
  <c r="D27"/>
  <c r="D25"/>
  <c r="D24"/>
  <c r="D19"/>
  <c r="D23"/>
  <c r="D22"/>
  <c r="D16"/>
  <c r="D17"/>
  <c r="D21"/>
  <c r="D20"/>
  <c r="D11"/>
  <c r="D18"/>
  <c r="D14"/>
  <c r="D15"/>
  <c r="D12"/>
  <c r="D13"/>
  <c r="D10"/>
  <c r="D9"/>
  <c r="D6"/>
  <c r="D7"/>
  <c r="D8"/>
  <c r="D5"/>
  <c r="E29" i="82"/>
  <c r="D29"/>
  <c r="E28"/>
  <c r="D28"/>
  <c r="E27"/>
  <c r="D27"/>
  <c r="E26"/>
  <c r="D26"/>
  <c r="E25"/>
  <c r="D25"/>
  <c r="E24"/>
  <c r="D24"/>
  <c r="F23"/>
  <c r="E23"/>
  <c r="D23"/>
  <c r="F22"/>
  <c r="E22" s="1"/>
  <c r="D22"/>
  <c r="E15"/>
  <c r="D15"/>
  <c r="F14"/>
  <c r="E14" s="1"/>
  <c r="D14"/>
  <c r="F11"/>
  <c r="E11" s="1"/>
  <c r="D11"/>
  <c r="F20"/>
  <c r="E20" s="1"/>
  <c r="D20"/>
  <c r="F19"/>
  <c r="E19"/>
  <c r="D19"/>
  <c r="E17"/>
  <c r="D17"/>
  <c r="F12"/>
  <c r="E12" s="1"/>
  <c r="D12"/>
  <c r="F10"/>
  <c r="E10" s="1"/>
  <c r="D10"/>
  <c r="F9"/>
  <c r="E9" s="1"/>
  <c r="D9"/>
  <c r="F21"/>
  <c r="E21" s="1"/>
  <c r="D21"/>
  <c r="F18"/>
  <c r="E18" s="1"/>
  <c r="D18"/>
  <c r="F16"/>
  <c r="E16"/>
  <c r="D16"/>
  <c r="F13"/>
  <c r="E13" s="1"/>
  <c r="D13"/>
  <c r="F8"/>
  <c r="E8" s="1"/>
  <c r="D8"/>
  <c r="E7"/>
  <c r="D7"/>
  <c r="E6"/>
  <c r="D6"/>
  <c r="D30"/>
  <c r="F28" i="65"/>
  <c r="F29"/>
  <c r="F26"/>
  <c r="F25"/>
  <c r="F24"/>
  <c r="F22"/>
  <c r="F21"/>
  <c r="F19"/>
  <c r="F18"/>
  <c r="F17"/>
  <c r="F15"/>
  <c r="F14"/>
  <c r="F13"/>
  <c r="F12"/>
  <c r="F10"/>
  <c r="E34"/>
  <c r="D35"/>
  <c r="D34"/>
  <c r="D33"/>
  <c r="D32"/>
  <c r="D31"/>
  <c r="D30"/>
  <c r="D28"/>
  <c r="D29"/>
  <c r="D26"/>
  <c r="D25"/>
  <c r="D24"/>
  <c r="D20"/>
  <c r="D22"/>
  <c r="D21"/>
  <c r="D19"/>
  <c r="D18"/>
  <c r="D17"/>
  <c r="D15"/>
  <c r="D14"/>
  <c r="D13"/>
  <c r="D12"/>
  <c r="D6"/>
  <c r="D10"/>
  <c r="D9"/>
  <c r="D8"/>
  <c r="F18" i="56"/>
  <c r="F17"/>
  <c r="F19"/>
  <c r="F9"/>
  <c r="F12"/>
  <c r="F15"/>
  <c r="F13"/>
  <c r="F16"/>
  <c r="F14"/>
  <c r="F11"/>
  <c r="F10"/>
  <c r="F8"/>
  <c r="F6"/>
  <c r="F7"/>
  <c r="F15" i="55"/>
  <c r="F14"/>
  <c r="F13"/>
  <c r="F12"/>
  <c r="F11"/>
  <c r="F10"/>
  <c r="F8"/>
  <c r="F9"/>
  <c r="F7"/>
  <c r="F6"/>
  <c r="F5"/>
  <c r="F33"/>
  <c r="F31"/>
  <c r="F30"/>
  <c r="F29"/>
  <c r="F28"/>
  <c r="F26"/>
  <c r="F27"/>
  <c r="D18"/>
  <c r="D17"/>
  <c r="D16"/>
  <c r="D15"/>
  <c r="D14"/>
  <c r="D13"/>
  <c r="D12"/>
  <c r="D11"/>
  <c r="D10"/>
  <c r="D8"/>
  <c r="D9"/>
  <c r="D7"/>
  <c r="D6"/>
  <c r="D5"/>
  <c r="D40"/>
  <c r="D39"/>
  <c r="D35"/>
  <c r="D38"/>
  <c r="D37"/>
  <c r="D36"/>
  <c r="D34"/>
  <c r="D33"/>
  <c r="D32"/>
  <c r="D31"/>
  <c r="D30"/>
  <c r="D29"/>
  <c r="D28"/>
  <c r="D26"/>
  <c r="D27"/>
  <c r="D25"/>
  <c r="D24"/>
  <c r="D37" i="56"/>
  <c r="D36"/>
  <c r="D34"/>
  <c r="D33"/>
  <c r="D35"/>
  <c r="D32"/>
  <c r="D31"/>
  <c r="D30"/>
  <c r="D29"/>
  <c r="D28"/>
  <c r="D27"/>
  <c r="D20"/>
  <c r="D21"/>
  <c r="D18"/>
  <c r="D17"/>
  <c r="D19"/>
  <c r="D16"/>
  <c r="D14"/>
  <c r="D13"/>
  <c r="D15"/>
  <c r="D12"/>
  <c r="D11"/>
  <c r="D10"/>
  <c r="D9"/>
  <c r="D8"/>
  <c r="D6"/>
  <c r="D7"/>
  <c r="D5"/>
  <c r="E24" i="59"/>
  <c r="E26"/>
  <c r="E30"/>
  <c r="E25"/>
  <c r="F19"/>
  <c r="F18"/>
  <c r="F16"/>
  <c r="F15"/>
  <c r="F14"/>
  <c r="F17"/>
  <c r="F12"/>
  <c r="F13"/>
  <c r="F11"/>
  <c r="F9"/>
  <c r="F7"/>
  <c r="F8"/>
  <c r="F6"/>
  <c r="D48"/>
  <c r="D47"/>
  <c r="D45"/>
  <c r="D46"/>
  <c r="D44"/>
  <c r="D43"/>
  <c r="D42"/>
  <c r="D41"/>
  <c r="D40"/>
  <c r="D39"/>
  <c r="D38"/>
  <c r="D37"/>
  <c r="D24"/>
  <c r="D26"/>
  <c r="D30"/>
  <c r="D25"/>
  <c r="D29"/>
  <c r="D28"/>
  <c r="D27"/>
  <c r="D23"/>
  <c r="D22"/>
  <c r="D19"/>
  <c r="D21"/>
  <c r="D20"/>
  <c r="D18"/>
  <c r="D16"/>
  <c r="D15"/>
  <c r="D14"/>
  <c r="D17"/>
  <c r="D12"/>
  <c r="D13"/>
  <c r="D11"/>
  <c r="D9"/>
  <c r="D7"/>
  <c r="D8"/>
  <c r="D6"/>
  <c r="D10"/>
  <c r="F10"/>
  <c r="E55" i="58"/>
  <c r="E57"/>
  <c r="E24"/>
  <c r="E25"/>
  <c r="E27"/>
  <c r="E61" i="76"/>
  <c r="E30"/>
  <c r="E31"/>
  <c r="E37" i="56"/>
  <c r="E21"/>
  <c r="E29" i="75"/>
  <c r="E28"/>
  <c r="E32"/>
  <c r="E64"/>
  <c r="E59"/>
  <c r="E29" i="59"/>
  <c r="E28"/>
  <c r="E8" i="77"/>
  <c r="E7"/>
  <c r="E6"/>
  <c r="E14"/>
  <c r="E12"/>
  <c r="E9"/>
  <c r="E11"/>
  <c r="E10"/>
  <c r="E16"/>
  <c r="E13"/>
  <c r="E20" i="61"/>
  <c r="E35" i="65"/>
  <c r="E33"/>
  <c r="E31"/>
  <c r="E39" i="55"/>
  <c r="E16"/>
  <c r="E18"/>
  <c r="E25" i="65" l="1"/>
  <c r="E24"/>
  <c r="E32"/>
  <c r="E26"/>
  <c r="E8"/>
  <c r="E28"/>
  <c r="E9"/>
  <c r="E29"/>
  <c r="E10"/>
  <c r="E30"/>
  <c r="E21"/>
  <c r="E18"/>
  <c r="E22"/>
  <c r="E12"/>
  <c r="E14"/>
  <c r="E15"/>
  <c r="E20"/>
  <c r="E17"/>
  <c r="E19"/>
  <c r="E13"/>
  <c r="E23" i="77"/>
  <c r="E22"/>
  <c r="E28"/>
  <c r="E15" i="61"/>
  <c r="E11"/>
  <c r="E13"/>
  <c r="E14"/>
  <c r="E8"/>
  <c r="E6"/>
  <c r="E5"/>
  <c r="E22" i="62"/>
  <c r="E19" i="59"/>
  <c r="E18"/>
  <c r="E10" i="56"/>
  <c r="E13" i="76"/>
  <c r="E26"/>
  <c r="E38" i="55"/>
  <c r="E36"/>
  <c r="E35"/>
  <c r="E26"/>
  <c r="E25"/>
  <c r="E16" i="75"/>
  <c r="E11"/>
  <c r="E51" i="58"/>
  <c r="E60"/>
  <c r="E56"/>
  <c r="E58"/>
  <c r="E59"/>
  <c r="E7" i="76" l="1"/>
  <c r="E41" i="75"/>
  <c r="E50"/>
  <c r="E40"/>
  <c r="E15" i="59"/>
  <c r="E24" i="55"/>
  <c r="E27"/>
  <c r="E33"/>
  <c r="E7" i="56"/>
  <c r="E13"/>
  <c r="E20"/>
  <c r="E9" i="76"/>
  <c r="E6"/>
  <c r="E19" i="61"/>
  <c r="E30" i="77"/>
  <c r="E26"/>
  <c r="E24"/>
  <c r="E31"/>
  <c r="E9" i="62"/>
  <c r="E29" i="77"/>
  <c r="E27"/>
  <c r="E25"/>
  <c r="E32"/>
  <c r="E16" i="61"/>
  <c r="E12"/>
  <c r="E10"/>
  <c r="E17"/>
  <c r="E26"/>
  <c r="E32"/>
  <c r="E31"/>
  <c r="E28"/>
  <c r="E27"/>
  <c r="E35"/>
  <c r="E29"/>
  <c r="E30"/>
  <c r="E34"/>
  <c r="E33"/>
  <c r="E9"/>
  <c r="E7"/>
  <c r="E39" i="59"/>
  <c r="E37"/>
  <c r="E23"/>
  <c r="E7"/>
  <c r="E8"/>
  <c r="E26" i="58"/>
  <c r="E5" i="76"/>
  <c r="E8"/>
  <c r="E18" i="75"/>
  <c r="E47"/>
  <c r="E62"/>
  <c r="E55"/>
  <c r="E46"/>
  <c r="E54"/>
  <c r="E60"/>
  <c r="E39"/>
  <c r="E14"/>
  <c r="E17"/>
  <c r="E45"/>
  <c r="E58"/>
  <c r="E53"/>
  <c r="E57"/>
  <c r="E43"/>
  <c r="E48"/>
  <c r="E44"/>
  <c r="E14" i="55"/>
  <c r="E29"/>
  <c r="E10"/>
  <c r="E32"/>
  <c r="E8"/>
  <c r="E28"/>
  <c r="E5"/>
  <c r="E28" i="56"/>
  <c r="E19"/>
  <c r="E29"/>
  <c r="E32"/>
  <c r="E18"/>
  <c r="E19" i="62"/>
  <c r="E20"/>
  <c r="E21"/>
  <c r="E23"/>
  <c r="E24"/>
  <c r="E25"/>
  <c r="E8"/>
  <c r="E6"/>
  <c r="E12"/>
  <c r="E7"/>
  <c r="E10"/>
  <c r="E11"/>
  <c r="E13"/>
  <c r="E23" i="76"/>
  <c r="E42"/>
  <c r="E41"/>
  <c r="E48"/>
  <c r="E57"/>
  <c r="E11"/>
  <c r="E52"/>
  <c r="E6" i="59"/>
  <c r="E42"/>
  <c r="E44"/>
  <c r="E45"/>
  <c r="E12"/>
  <c r="E47"/>
  <c r="E9"/>
  <c r="E16"/>
  <c r="E20"/>
  <c r="E21"/>
  <c r="E10"/>
  <c r="E13"/>
  <c r="E17"/>
  <c r="E22"/>
  <c r="E14"/>
  <c r="E27"/>
  <c r="E11"/>
  <c r="E43"/>
  <c r="E48"/>
  <c r="E40"/>
  <c r="E38"/>
  <c r="E41"/>
  <c r="E8" i="56"/>
  <c r="E9"/>
  <c r="E11"/>
  <c r="E17"/>
  <c r="E16"/>
  <c r="E27"/>
  <c r="E30"/>
  <c r="E31"/>
  <c r="E33"/>
  <c r="E35"/>
  <c r="E34"/>
  <c r="E36"/>
  <c r="E14"/>
  <c r="E15"/>
  <c r="E6"/>
  <c r="E12"/>
  <c r="E25" i="76"/>
  <c r="E17"/>
  <c r="E16"/>
  <c r="E19"/>
  <c r="E45"/>
  <c r="E47"/>
  <c r="E53"/>
  <c r="E27"/>
  <c r="E28"/>
  <c r="E40"/>
  <c r="E56"/>
  <c r="E37"/>
  <c r="E44"/>
  <c r="E21"/>
  <c r="E24"/>
  <c r="E39"/>
  <c r="E12"/>
  <c r="E46"/>
  <c r="E55"/>
  <c r="E43"/>
  <c r="E38"/>
  <c r="E51"/>
  <c r="E10"/>
  <c r="E18"/>
  <c r="E49"/>
  <c r="E58"/>
  <c r="E50"/>
  <c r="E54"/>
  <c r="E20"/>
  <c r="E15"/>
  <c r="E14"/>
  <c r="E59"/>
  <c r="E22"/>
  <c r="E13" i="58"/>
  <c r="E23"/>
  <c r="E7" i="55"/>
  <c r="E17"/>
  <c r="E11"/>
  <c r="E15"/>
  <c r="E31"/>
  <c r="E30"/>
  <c r="E34"/>
  <c r="E37"/>
  <c r="E40"/>
  <c r="E13"/>
  <c r="E6"/>
  <c r="E12"/>
  <c r="E9"/>
  <c r="E52" i="58"/>
  <c r="E48"/>
  <c r="E20"/>
  <c r="E11"/>
  <c r="E17"/>
  <c r="E19" i="75"/>
  <c r="E15"/>
  <c r="E24"/>
  <c r="E21"/>
  <c r="E12"/>
  <c r="E6"/>
  <c r="E52"/>
  <c r="E61"/>
  <c r="E42"/>
  <c r="E22"/>
  <c r="E25"/>
  <c r="E20"/>
  <c r="E26"/>
  <c r="E23"/>
  <c r="E7"/>
  <c r="E9"/>
  <c r="E5"/>
  <c r="E8"/>
  <c r="E10"/>
  <c r="E49"/>
  <c r="E63"/>
  <c r="E51"/>
  <c r="E56"/>
  <c r="E13"/>
  <c r="E54" i="58"/>
  <c r="E40"/>
  <c r="E12"/>
  <c r="E6"/>
  <c r="E8"/>
  <c r="E29"/>
  <c r="E42"/>
  <c r="E38"/>
  <c r="E41"/>
  <c r="E53"/>
  <c r="E44"/>
  <c r="E37"/>
  <c r="E43"/>
  <c r="E45"/>
  <c r="E49"/>
  <c r="E39"/>
  <c r="E50"/>
  <c r="E47"/>
  <c r="E46"/>
  <c r="E36"/>
  <c r="E18"/>
  <c r="E14"/>
  <c r="E9"/>
  <c r="E21"/>
  <c r="E10"/>
  <c r="E19"/>
  <c r="E16"/>
  <c r="E7"/>
  <c r="E15"/>
  <c r="E30"/>
  <c r="E5"/>
  <c r="E5" i="56"/>
</calcChain>
</file>

<file path=xl/sharedStrings.xml><?xml version="1.0" encoding="utf-8"?>
<sst xmlns="http://schemas.openxmlformats.org/spreadsheetml/2006/main" count="2179" uniqueCount="452">
  <si>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</si>
  <si>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</si>
  <si>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</si>
  <si>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</si>
  <si>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</si>
  <si>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</si>
  <si>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</si>
  <si>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</si>
  <si>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</si>
  <si>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</si>
  <si>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</si>
  <si>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</si>
  <si>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</si>
  <si>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</si>
  <si>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</si>
  <si>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</si>
  <si>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</si>
  <si>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</si>
  <si>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</si>
  <si>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</si>
  <si>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</si>
  <si>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</si>
  <si>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</si>
  <si>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</si>
  <si>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</si>
  <si>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</si>
  <si>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</si>
  <si>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</si>
  <si>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</si>
  <si>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HRA</t>
  </si>
  <si>
    <t>KVS</t>
  </si>
  <si>
    <t>SOP</t>
  </si>
  <si>
    <t>SEZ</t>
  </si>
  <si>
    <t>SKD</t>
  </si>
  <si>
    <t>PPL</t>
  </si>
  <si>
    <t>PIS</t>
  </si>
  <si>
    <t>ONV</t>
  </si>
  <si>
    <t>KOJ</t>
  </si>
  <si>
    <t>POD</t>
  </si>
  <si>
    <t>OLO</t>
  </si>
  <si>
    <t>ZAM</t>
  </si>
  <si>
    <t>LIB</t>
  </si>
  <si>
    <t>MOD</t>
  </si>
  <si>
    <t xml:space="preserve">JMÉNO </t>
  </si>
  <si>
    <t>Zendulková Klára 07</t>
  </si>
  <si>
    <t>Hanušová Zuzana 07</t>
  </si>
  <si>
    <t>Kadlečková Barbora 07</t>
  </si>
  <si>
    <t>Činovcová Lucie 07</t>
  </si>
  <si>
    <t>Šindel Jakub 07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</si>
  <si>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</si>
  <si>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</si>
  <si>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</si>
  <si>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</si>
  <si>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</si>
  <si>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</si>
  <si>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Škrob Marek 07</t>
  </si>
  <si>
    <t>Valenta Štěpán 07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</si>
  <si>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</si>
  <si>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</si>
  <si>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</si>
  <si>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</si>
  <si>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</si>
  <si>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</si>
  <si>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</si>
  <si>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</si>
  <si>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</si>
  <si>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</si>
  <si>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</si>
  <si>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</si>
  <si>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PDM</t>
  </si>
  <si>
    <t>KAD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</si>
  <si>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</si>
  <si>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</si>
  <si>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</si>
  <si>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</si>
  <si>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</si>
  <si>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</si>
  <si>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</si>
  <si>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</si>
  <si>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</si>
  <si>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</si>
  <si>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</si>
  <si>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Kerner Kryštof 07</t>
  </si>
  <si>
    <t>Tichý Matyáš 07</t>
  </si>
  <si>
    <t>Král Oliver 08</t>
  </si>
  <si>
    <t>Žirovnický Jan 08</t>
  </si>
  <si>
    <t>Procházka Ondřej 08</t>
  </si>
  <si>
    <t>Strangmuller Oskar 08</t>
  </si>
  <si>
    <t>AL-robai Hani 08</t>
  </si>
  <si>
    <t>Žalkovský Adam 07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</si>
  <si>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</si>
  <si>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</si>
  <si>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</si>
  <si>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</si>
  <si>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</si>
  <si>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</si>
  <si>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</si>
  <si>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</si>
  <si>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</si>
  <si>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>K1 int.</t>
  </si>
  <si>
    <t xml:space="preserve"> 5.ČP (MČR 5 km)</t>
  </si>
  <si>
    <t>Suk David 09</t>
  </si>
  <si>
    <t>Uher Josef 09</t>
  </si>
  <si>
    <t>Martinek Daniel 09</t>
  </si>
  <si>
    <t>Uvíra Jiří 09</t>
  </si>
  <si>
    <t>Borecký Tadeáš 09</t>
  </si>
  <si>
    <t>Vičař Josef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</si>
  <si>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</si>
  <si>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</si>
  <si>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</si>
  <si>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</si>
  <si>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</si>
  <si>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</si>
  <si>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Junková Oliva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</si>
  <si>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</si>
  <si>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</si>
  <si>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</si>
  <si>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</si>
  <si>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</si>
  <si>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</si>
  <si>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</si>
  <si>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</si>
  <si>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</si>
  <si>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</si>
  <si>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</si>
  <si>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</si>
  <si>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</si>
  <si>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</si>
  <si>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</si>
  <si>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3. ČP RAČICE (NZ juniorů + U23)</t>
  </si>
  <si>
    <t xml:space="preserve">2.ČP RAČICE </t>
  </si>
  <si>
    <t>Petrovičová Eva 09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</si>
  <si>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</si>
  <si>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</si>
  <si>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</si>
  <si>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</si>
  <si>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</si>
  <si>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</si>
  <si>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</si>
  <si>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</si>
  <si>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</si>
  <si>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</si>
  <si>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</si>
  <si>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</si>
  <si>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</si>
  <si>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</si>
  <si>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</si>
  <si>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</si>
  <si>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Šmída Antonín 07</t>
  </si>
  <si>
    <t>Kuncl Marek 07</t>
  </si>
  <si>
    <t>K1 4km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</si>
  <si>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</si>
  <si>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</si>
  <si>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</si>
  <si>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</si>
  <si>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</si>
  <si>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</si>
  <si>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</si>
  <si>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Nyári Jakub 10</t>
  </si>
  <si>
    <t>Kremla Jakub 10</t>
  </si>
  <si>
    <t>Vituj Antonín 10</t>
  </si>
  <si>
    <t>Málek František 10</t>
  </si>
  <si>
    <t>Růžička Ondřej 10</t>
  </si>
  <si>
    <t>Šrámek Oscar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</si>
  <si>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</si>
  <si>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</si>
  <si>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</si>
  <si>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</si>
  <si>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</si>
  <si>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</si>
  <si>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</si>
  <si>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Hutečka Jakub 10</t>
  </si>
  <si>
    <t>Žirovnický Štěpán 10</t>
  </si>
  <si>
    <t>Martynenko Danilo 08</t>
  </si>
  <si>
    <t>C1 int.</t>
  </si>
  <si>
    <t>C1 500</t>
  </si>
  <si>
    <t>C1 1km</t>
  </si>
  <si>
    <t>C2 500</t>
  </si>
  <si>
    <t>Koulová Tereza 10</t>
  </si>
  <si>
    <t>Kovářová Sofie 09</t>
  </si>
  <si>
    <t>Kadlečková Eva 10</t>
  </si>
  <si>
    <t>Kačenová Magdaléna 09</t>
  </si>
  <si>
    <t>Čechák Jakub 10</t>
  </si>
  <si>
    <t>Vojík Filip 10</t>
  </si>
  <si>
    <t>Hladeček Vojtěch 10</t>
  </si>
  <si>
    <t>Neradil David 10</t>
  </si>
  <si>
    <t>Hlaváč Damián 10</t>
  </si>
  <si>
    <t>C1 4km</t>
  </si>
  <si>
    <t>Brabec Dalibor 07</t>
  </si>
  <si>
    <t>K1 200</t>
  </si>
  <si>
    <t>Živný Cyril 07</t>
  </si>
  <si>
    <t>Novotný Luboš 07</t>
  </si>
  <si>
    <t>Brožík Matěj 10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</si>
  <si>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</si>
  <si>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</si>
  <si>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</si>
  <si>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</si>
  <si>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</si>
  <si>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</si>
  <si>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</si>
  <si>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</si>
  <si>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Matrochová Livie 07</t>
  </si>
  <si>
    <t>Malá Anna Marie 09</t>
  </si>
  <si>
    <t>Řihořek Tomáš 08</t>
  </si>
  <si>
    <t>Skrovná Ema 07</t>
  </si>
  <si>
    <t>Pokorný Richard 10</t>
  </si>
  <si>
    <t>žákyně 11</t>
  </si>
  <si>
    <t>juniorky 07</t>
  </si>
  <si>
    <t>dorostenky 09</t>
  </si>
  <si>
    <t>žáci 11</t>
  </si>
  <si>
    <t>dorostenci 09</t>
  </si>
  <si>
    <t>junioři 07</t>
  </si>
  <si>
    <t>1. ČP Račice vytrvalost</t>
  </si>
  <si>
    <t>3. ČP RAČICE (NZ juniorů)</t>
  </si>
  <si>
    <t>VSO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</si>
  <si>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</si>
  <si>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</si>
  <si>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</si>
  <si>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</si>
  <si>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</si>
  <si>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</si>
  <si>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</si>
  <si>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Musil Jakub 11</t>
  </si>
  <si>
    <t>Kopeček Jaromír 11</t>
  </si>
  <si>
    <t>Balhar Tomáš 11</t>
  </si>
  <si>
    <t>Říha František 11</t>
  </si>
  <si>
    <t>Hruška Alexander 11</t>
  </si>
  <si>
    <t>Hamtil David 11</t>
  </si>
  <si>
    <t>Svoboda Filip 11</t>
  </si>
  <si>
    <t>Florián Michal 11</t>
  </si>
  <si>
    <t>Šulc Filip 11</t>
  </si>
  <si>
    <t>Macháč David 11</t>
  </si>
  <si>
    <t>Valenta Matyáš 11</t>
  </si>
  <si>
    <t>Zimčík Martin 11</t>
  </si>
  <si>
    <t>Kaftan Vojta 11</t>
  </si>
  <si>
    <t>Kubínek Karel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</si>
  <si>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</si>
  <si>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</si>
  <si>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</si>
  <si>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</si>
  <si>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</si>
  <si>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C2 1km</t>
  </si>
  <si>
    <t>Havlíček Viktor 11</t>
  </si>
  <si>
    <t>Hřeblo Aleš 11</t>
  </si>
  <si>
    <t>Resl Vojtěch 11</t>
  </si>
  <si>
    <t>Prokeš Jindřich 11</t>
  </si>
  <si>
    <t>Hulan Petr 11</t>
  </si>
  <si>
    <t>Moravec Jan 11</t>
  </si>
  <si>
    <t>Kuchta Vojtěch 11</t>
  </si>
  <si>
    <t>Neumannová Natálie 08</t>
  </si>
  <si>
    <t>Skalická Julie 10</t>
  </si>
  <si>
    <t xml:space="preserve">Semecká Elza 11 </t>
  </si>
  <si>
    <t>Kučerová Šárka 11</t>
  </si>
  <si>
    <t>Rusňáková Liliana 10</t>
  </si>
  <si>
    <t>Němčáková Julie 11</t>
  </si>
  <si>
    <t>ČP</t>
  </si>
  <si>
    <t>Čakrt Vojtěch 09</t>
  </si>
  <si>
    <t>Hlaváč Lukáš 10</t>
  </si>
  <si>
    <t>Hes Václav 11</t>
  </si>
  <si>
    <t>Rochová Justina 07</t>
  </si>
  <si>
    <t>Dostálová Kateřina 08</t>
  </si>
  <si>
    <t>Kroutil Milan 08</t>
  </si>
  <si>
    <t>bodování SCM</t>
  </si>
  <si>
    <t>juniorky 08</t>
  </si>
  <si>
    <t>dorostenky 10</t>
  </si>
  <si>
    <t>3. ČP RAČICE (NZ juniorů )</t>
  </si>
  <si>
    <t>žákyně 12</t>
  </si>
  <si>
    <t>K1 3km</t>
  </si>
  <si>
    <t>junioři 08</t>
  </si>
  <si>
    <t>K2 1km</t>
  </si>
  <si>
    <t>dorostenci 10</t>
  </si>
  <si>
    <t>žáci 12</t>
  </si>
  <si>
    <t>Štěpánek Jáchym 09</t>
  </si>
  <si>
    <t>Jandal Pavel 09</t>
  </si>
  <si>
    <t>Hošek Dominik 09</t>
  </si>
  <si>
    <t>Křikava Vítěslav 09</t>
  </si>
  <si>
    <t>Stránský Tomáš 09</t>
  </si>
  <si>
    <t>Granát Jonáš 09</t>
  </si>
  <si>
    <t>Doležal Petr 09</t>
  </si>
  <si>
    <t>Šulc Jan 09</t>
  </si>
  <si>
    <t>Janouš Jakub 09</t>
  </si>
  <si>
    <t>Čermák Jakub 09</t>
  </si>
  <si>
    <t>Pavlát Šimon 09</t>
  </si>
  <si>
    <t>Chovanec Mikuláš 09</t>
  </si>
  <si>
    <t>Beránek Ondřej 09</t>
  </si>
  <si>
    <t>Svoboda Josef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</si>
  <si>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</si>
  <si>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</si>
  <si>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</si>
  <si>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</si>
  <si>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</si>
  <si>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</si>
  <si>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Kofroňová Karolína 11</t>
  </si>
  <si>
    <t>Hartmannová Eliška 11</t>
  </si>
  <si>
    <t>Kučerová Jolana 11</t>
  </si>
  <si>
    <t>Fialová Elen 11</t>
  </si>
  <si>
    <t>Košíková Barbora 11</t>
  </si>
  <si>
    <t>Kozáková Kateřina 11</t>
  </si>
  <si>
    <t>Pospíšilová Tereza 11</t>
  </si>
  <si>
    <t>Vávrová Amálie 11</t>
  </si>
  <si>
    <t>Havlová Eliška 11</t>
  </si>
  <si>
    <t>Fibigrová Julie 11</t>
  </si>
  <si>
    <t>Vondrová Eliška 11</t>
  </si>
  <si>
    <t>Peštová Barbora 11</t>
  </si>
  <si>
    <t>Mušková Šárka 11</t>
  </si>
  <si>
    <t>Chadimová Lucie 11</t>
  </si>
  <si>
    <t>Švábová Linda 11</t>
  </si>
  <si>
    <t>Šimková Klaudie 12</t>
  </si>
  <si>
    <t>Vacková Františka 12</t>
  </si>
  <si>
    <t>Pospíchalová Aneta 12</t>
  </si>
  <si>
    <t>Doležalová Barbora 12</t>
  </si>
  <si>
    <t>Pospíchalová Eliška 12</t>
  </si>
  <si>
    <t>Špíšková Barbora 12</t>
  </si>
  <si>
    <t>Nesvačilová Tina 12</t>
  </si>
  <si>
    <t>Foldová Kateřina 12</t>
  </si>
  <si>
    <t>Štěpánková Leontýna 12</t>
  </si>
  <si>
    <t>Rybáková Elen 12</t>
  </si>
  <si>
    <t>Vývodová Adéla 12</t>
  </si>
  <si>
    <t>Šebková Linda 12</t>
  </si>
  <si>
    <t>Malatová Erika 12</t>
  </si>
  <si>
    <t>Drbohlavová Magdaléna 12</t>
  </si>
  <si>
    <t>Stevenson Elisabeth Eve 12</t>
  </si>
  <si>
    <t>Fárová Viktorie 12</t>
  </si>
  <si>
    <t>Kubištová Johana 12</t>
  </si>
  <si>
    <t>Svolinská Julie 12</t>
  </si>
  <si>
    <t>Staňková Johana 11</t>
  </si>
  <si>
    <t>Kosmáková Daniela 11</t>
  </si>
  <si>
    <t>Živná Tereza 12</t>
  </si>
  <si>
    <t>Štočková Julie 11</t>
  </si>
  <si>
    <t>Pilařová Barbora 12</t>
  </si>
  <si>
    <t>Kadlecová Adéla 11</t>
  </si>
  <si>
    <t>Kunová Markéta 12</t>
  </si>
  <si>
    <t>Stránská Kateřina 12</t>
  </si>
  <si>
    <t>Košnarová Adéla 09</t>
  </si>
  <si>
    <t>Knapková Eliška 09</t>
  </si>
  <si>
    <t>Bradnová Adéla 09</t>
  </si>
  <si>
    <t>Žalkovská Barbora 09</t>
  </si>
  <si>
    <t>Kubová Dorka 09</t>
  </si>
  <si>
    <t>Husinecká Anna 09</t>
  </si>
  <si>
    <t>Černý Antonín Jan 12</t>
  </si>
  <si>
    <t>Karel Matyáš 12</t>
  </si>
  <si>
    <t>Sedlák Vojtěch 12</t>
  </si>
  <si>
    <t>Krejča Carlos David 12</t>
  </si>
  <si>
    <t>Fábin Mikuláš 12</t>
  </si>
  <si>
    <t>Greiner Tomáš 12</t>
  </si>
  <si>
    <t>Moskal Artem 12</t>
  </si>
  <si>
    <t>Budín Max 12</t>
  </si>
  <si>
    <t>Král Otakar 12</t>
  </si>
  <si>
    <t>Kuča Petr 12</t>
  </si>
  <si>
    <t>Medonos Filip 12</t>
  </si>
  <si>
    <t>Honců František 12</t>
  </si>
  <si>
    <t>Hůlka Dan 12</t>
  </si>
  <si>
    <t>Špíšek Michal 12</t>
  </si>
  <si>
    <t>Fantyš Matouš 12</t>
  </si>
  <si>
    <t>Beneš Viktor 12</t>
  </si>
  <si>
    <t>Hůlka Matyáš 12</t>
  </si>
  <si>
    <t>Brožík Jakub 12</t>
  </si>
  <si>
    <t>Louda Ondřej 12</t>
  </si>
  <si>
    <t>Kráčmar Borek 12</t>
  </si>
  <si>
    <t>Milota František 12</t>
  </si>
  <si>
    <t>Mareš Jiří 12</t>
  </si>
  <si>
    <t>Ballay Jakub 11</t>
  </si>
  <si>
    <t>Špíšek Vojtěch 11</t>
  </si>
  <si>
    <t>Karban Ondřej 11</t>
  </si>
  <si>
    <t>Štědrý Vuncent Karel 11</t>
  </si>
  <si>
    <t>Hájek Tomáš 12</t>
  </si>
  <si>
    <t>Kučera Jáchym 12</t>
  </si>
  <si>
    <t>Červená Kateřina 08</t>
  </si>
  <si>
    <t>Zhorela Ondřej Jakub 08</t>
  </si>
  <si>
    <t>11 jun</t>
  </si>
  <si>
    <t>Fink Theodor 07</t>
  </si>
  <si>
    <t>4 jun</t>
  </si>
  <si>
    <t>5 jun</t>
  </si>
  <si>
    <t>kanoistky 07 -12</t>
  </si>
  <si>
    <t>2.ČP RAČICE</t>
  </si>
  <si>
    <t>Krejčí Vítek 12</t>
  </si>
  <si>
    <t>Mohaupt Viktor 12</t>
  </si>
  <si>
    <t>Berčák Alexandr 12</t>
  </si>
  <si>
    <t>Dvořák Lukáš 12</t>
  </si>
  <si>
    <t>Němec Kristyán 12</t>
  </si>
  <si>
    <t>Lukeš Jiří 12</t>
  </si>
  <si>
    <t>Hajič Tobiáš 12</t>
  </si>
  <si>
    <t>Podoliaka Vladyslav 12</t>
  </si>
  <si>
    <t>Mikoška Matěj 11</t>
  </si>
  <si>
    <t>Drahoš Oliver 11</t>
  </si>
  <si>
    <t>Procházka Tomáš 09</t>
  </si>
  <si>
    <t>C1 3km</t>
  </si>
  <si>
    <t>Kincl Jáchym 09</t>
  </si>
  <si>
    <t>9 jun</t>
  </si>
  <si>
    <t>10 jun</t>
  </si>
  <si>
    <t>Toth Hynek 12</t>
  </si>
  <si>
    <t>Čmejlová Klára 10</t>
  </si>
  <si>
    <t>Kolínová Anna 12</t>
  </si>
  <si>
    <t>Prchlíková Sabina 12</t>
  </si>
  <si>
    <t>Valášková Anna 12</t>
  </si>
  <si>
    <t>C2 200</t>
  </si>
  <si>
    <t>Navrátilová Yveta 12</t>
  </si>
  <si>
    <t>Bajtoš Dorota Eva 12</t>
  </si>
  <si>
    <t>3 jun</t>
  </si>
  <si>
    <t>Stejskalová Veronika 12</t>
  </si>
  <si>
    <t>Konhefr Tomáš 10</t>
  </si>
  <si>
    <t>C1 3 km</t>
  </si>
  <si>
    <t>12 jun</t>
  </si>
  <si>
    <t>Čakrt Kryštof 11</t>
  </si>
  <si>
    <t>Rohal Adam 12</t>
  </si>
  <si>
    <t>Videmannová Tereza 07</t>
  </si>
  <si>
    <t>Vávrová Emanuela 08</t>
  </si>
  <si>
    <t>Árva Dominika 10</t>
  </si>
  <si>
    <t>Breňová Anna Ráchel 09</t>
  </si>
  <si>
    <t>Viesnerová Laura 10</t>
  </si>
  <si>
    <t>1 dlouhá + 4 krátké (max. 1 debl)</t>
  </si>
  <si>
    <t>1 dlouhá + 5 krátké (max. 2 debl)</t>
  </si>
  <si>
    <t>1 dlouhá + 4 krátké (pouze C1)</t>
  </si>
  <si>
    <t>Chovanec Martin 07</t>
  </si>
  <si>
    <t>Strážovský František 08</t>
  </si>
  <si>
    <t>Doležal Matyáš 08</t>
  </si>
  <si>
    <t>6 jun</t>
  </si>
  <si>
    <t>Peroutková Eliška 12</t>
  </si>
  <si>
    <t>Juklová Rozárie 12</t>
  </si>
  <si>
    <t>Manová Adéla 11</t>
  </si>
  <si>
    <t>Segeťová Anna 12</t>
  </si>
  <si>
    <t>˛1</t>
  </si>
  <si>
    <t>Šebestová Josefína 11</t>
  </si>
  <si>
    <t>Pospíšil Jan 12</t>
  </si>
  <si>
    <t xml:space="preserve">Podlubnyi Mykyta 10 </t>
  </si>
  <si>
    <t>Liška Matěj 09</t>
  </si>
  <si>
    <t>Vít Lesian 10</t>
  </si>
  <si>
    <t>Rajdl Matěj 10</t>
  </si>
  <si>
    <t xml:space="preserve"> </t>
  </si>
  <si>
    <t>Nágr Filip 07</t>
  </si>
  <si>
    <t>VPL</t>
  </si>
  <si>
    <t>Bartek Vít 08</t>
  </si>
  <si>
    <t>Fišer Břetislav 08</t>
  </si>
  <si>
    <t>Slezák Cyril 08</t>
  </si>
  <si>
    <t>Popelka Klára 07</t>
  </si>
  <si>
    <t>Horecká Marie 12</t>
  </si>
  <si>
    <t>Hlad Daniel 11</t>
  </si>
  <si>
    <t>Kolanda Michal 12</t>
  </si>
  <si>
    <t>Pivodová Alice 12</t>
  </si>
  <si>
    <t>Sibřinová Nikola 12</t>
  </si>
  <si>
    <t>Lošťáková Andrea 12</t>
  </si>
  <si>
    <t>5 dci</t>
  </si>
  <si>
    <t>Majer Lukáš 10</t>
  </si>
  <si>
    <t>Bašta Richard 10</t>
  </si>
  <si>
    <t>Čížek Tobiáš 09</t>
  </si>
  <si>
    <t>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</t>
  </si>
  <si>
    <t>1 jři</t>
  </si>
  <si>
    <t>3 jři</t>
  </si>
  <si>
    <t>10 dci</t>
  </si>
  <si>
    <t>Horecký Antonín 10</t>
  </si>
  <si>
    <t>Lukeš Jan 12</t>
  </si>
  <si>
    <t>ČP mládeže 2025 po IV.ČP (MČR krátké tratě)</t>
  </si>
</sst>
</file>

<file path=xl/styles.xml><?xml version="1.0" encoding="utf-8"?>
<styleSheet xmlns="http://schemas.openxmlformats.org/spreadsheetml/2006/main"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indexed="12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0"/>
      <color rgb="FFEE0000"/>
      <name val="Arial"/>
      <family val="2"/>
      <charset val="238"/>
    </font>
    <font>
      <sz val="8"/>
      <color rgb="FFEE0000"/>
      <name val="Arial"/>
      <family val="2"/>
      <charset val="238"/>
    </font>
    <font>
      <sz val="1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92D050"/>
        <bgColor indexed="41"/>
      </patternFill>
    </fill>
    <fill>
      <patternFill patternType="solid">
        <fgColor rgb="FF00B0F0"/>
        <bgColor indexed="26"/>
      </patternFill>
    </fill>
    <fill>
      <patternFill patternType="solid">
        <fgColor rgb="FF0070C0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theme="0" tint="-0.14999847407452621"/>
        <bgColor indexed="34"/>
      </patternFill>
    </fill>
    <fill>
      <patternFill patternType="solid">
        <fgColor rgb="FF00B0F0"/>
        <bgColor indexed="9"/>
      </patternFill>
    </fill>
    <fill>
      <patternFill patternType="solid">
        <fgColor rgb="FF0070C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99"/>
        <bgColor indexed="64"/>
      </patternFill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1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0" fontId="3" fillId="0" borderId="18" xfId="0" applyFont="1" applyBorder="1"/>
    <xf numFmtId="0" fontId="3" fillId="0" borderId="1" xfId="0" applyFont="1" applyBorder="1" applyAlignment="1">
      <alignment horizontal="left"/>
    </xf>
    <xf numFmtId="0" fontId="5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2" fillId="0" borderId="18" xfId="0" applyFont="1" applyBorder="1" applyAlignment="1">
      <alignment horizontal="center" vertical="top"/>
    </xf>
    <xf numFmtId="0" fontId="11" fillId="0" borderId="1" xfId="0" applyFont="1" applyBorder="1"/>
    <xf numFmtId="0" fontId="5" fillId="4" borderId="27" xfId="0" applyFont="1" applyFill="1" applyBorder="1" applyAlignment="1">
      <alignment vertical="top"/>
    </xf>
    <xf numFmtId="0" fontId="6" fillId="4" borderId="21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3" fillId="4" borderId="18" xfId="0" applyFont="1" applyFill="1" applyBorder="1" applyAlignment="1">
      <alignment horizontal="center" vertical="top"/>
    </xf>
    <xf numFmtId="0" fontId="5" fillId="5" borderId="8" xfId="0" applyFont="1" applyFill="1" applyBorder="1" applyAlignment="1">
      <alignment vertical="top"/>
    </xf>
    <xf numFmtId="0" fontId="5" fillId="5" borderId="7" xfId="0" applyFont="1" applyFill="1" applyBorder="1" applyAlignment="1">
      <alignment vertical="top"/>
    </xf>
    <xf numFmtId="0" fontId="5" fillId="5" borderId="21" xfId="0" applyFont="1" applyFill="1" applyBorder="1" applyAlignment="1">
      <alignment vertical="top"/>
    </xf>
    <xf numFmtId="0" fontId="5" fillId="6" borderId="21" xfId="0" applyFont="1" applyFill="1" applyBorder="1" applyAlignment="1">
      <alignment vertical="top"/>
    </xf>
    <xf numFmtId="0" fontId="6" fillId="6" borderId="21" xfId="0" applyFont="1" applyFill="1" applyBorder="1" applyAlignment="1">
      <alignment vertical="top"/>
    </xf>
    <xf numFmtId="0" fontId="3" fillId="6" borderId="21" xfId="0" applyFont="1" applyFill="1" applyBorder="1" applyAlignment="1">
      <alignment vertical="top"/>
    </xf>
    <xf numFmtId="0" fontId="3" fillId="6" borderId="18" xfId="0" applyFont="1" applyFill="1" applyBorder="1" applyAlignment="1">
      <alignment horizontal="center" vertical="top"/>
    </xf>
    <xf numFmtId="0" fontId="10" fillId="4" borderId="1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top"/>
    </xf>
    <xf numFmtId="0" fontId="13" fillId="5" borderId="13" xfId="0" applyFont="1" applyFill="1" applyBorder="1" applyAlignment="1">
      <alignment horizontal="center" vertical="top"/>
    </xf>
    <xf numFmtId="0" fontId="10" fillId="5" borderId="13" xfId="0" applyFont="1" applyFill="1" applyBorder="1" applyAlignment="1">
      <alignment horizontal="center" vertical="top"/>
    </xf>
    <xf numFmtId="0" fontId="13" fillId="5" borderId="15" xfId="0" applyFont="1" applyFill="1" applyBorder="1" applyAlignment="1">
      <alignment horizontal="center" vertical="top"/>
    </xf>
    <xf numFmtId="0" fontId="10" fillId="5" borderId="18" xfId="0" applyFont="1" applyFill="1" applyBorder="1" applyAlignment="1">
      <alignment horizontal="center" vertical="top"/>
    </xf>
    <xf numFmtId="0" fontId="13" fillId="5" borderId="18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top"/>
    </xf>
    <xf numFmtId="0" fontId="14" fillId="6" borderId="18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5" fillId="8" borderId="21" xfId="0" applyFont="1" applyFill="1" applyBorder="1" applyAlignment="1">
      <alignment vertical="top"/>
    </xf>
    <xf numFmtId="0" fontId="6" fillId="8" borderId="21" xfId="0" applyFont="1" applyFill="1" applyBorder="1" applyAlignment="1">
      <alignment vertical="top"/>
    </xf>
    <xf numFmtId="0" fontId="3" fillId="8" borderId="21" xfId="0" applyFont="1" applyFill="1" applyBorder="1" applyAlignment="1">
      <alignment vertical="top"/>
    </xf>
    <xf numFmtId="0" fontId="10" fillId="8" borderId="18" xfId="0" applyFont="1" applyFill="1" applyBorder="1" applyAlignment="1">
      <alignment horizontal="center" vertical="top"/>
    </xf>
    <xf numFmtId="0" fontId="14" fillId="8" borderId="18" xfId="0" applyFont="1" applyFill="1" applyBorder="1" applyAlignment="1">
      <alignment horizontal="center" vertical="top"/>
    </xf>
    <xf numFmtId="0" fontId="5" fillId="9" borderId="28" xfId="0" applyFont="1" applyFill="1" applyBorder="1" applyAlignment="1">
      <alignment vertical="top"/>
    </xf>
    <xf numFmtId="0" fontId="5" fillId="9" borderId="21" xfId="0" applyFont="1" applyFill="1" applyBorder="1" applyAlignment="1">
      <alignment vertical="top"/>
    </xf>
    <xf numFmtId="0" fontId="5" fillId="9" borderId="29" xfId="0" applyFont="1" applyFill="1" applyBorder="1" applyAlignment="1">
      <alignment vertical="top"/>
    </xf>
    <xf numFmtId="0" fontId="10" fillId="9" borderId="18" xfId="0" applyFont="1" applyFill="1" applyBorder="1" applyAlignment="1">
      <alignment horizontal="center" vertical="top"/>
    </xf>
    <xf numFmtId="0" fontId="13" fillId="9" borderId="18" xfId="0" applyFont="1" applyFill="1" applyBorder="1" applyAlignment="1">
      <alignment horizontal="center" vertical="top"/>
    </xf>
    <xf numFmtId="0" fontId="3" fillId="8" borderId="18" xfId="0" applyFont="1" applyFill="1" applyBorder="1" applyAlignment="1">
      <alignment horizontal="center" vertical="top"/>
    </xf>
    <xf numFmtId="0" fontId="3" fillId="9" borderId="18" xfId="0" applyFont="1" applyFill="1" applyBorder="1" applyAlignment="1">
      <alignment horizontal="center" vertical="top"/>
    </xf>
    <xf numFmtId="0" fontId="9" fillId="0" borderId="18" xfId="0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1" fontId="8" fillId="0" borderId="18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3" fillId="0" borderId="14" xfId="0" applyFont="1" applyBorder="1"/>
    <xf numFmtId="0" fontId="3" fillId="0" borderId="13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16" fillId="6" borderId="18" xfId="0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3" fillId="0" borderId="13" xfId="0" applyFont="1" applyBorder="1" applyAlignment="1">
      <alignment horizontal="left"/>
    </xf>
    <xf numFmtId="0" fontId="11" fillId="0" borderId="18" xfId="0" applyFont="1" applyBorder="1"/>
    <xf numFmtId="0" fontId="3" fillId="0" borderId="19" xfId="0" applyFont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/>
    <xf numFmtId="0" fontId="3" fillId="0" borderId="15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5" xfId="0" applyFont="1" applyBorder="1"/>
    <xf numFmtId="0" fontId="3" fillId="0" borderId="41" xfId="0" applyFont="1" applyBorder="1"/>
    <xf numFmtId="0" fontId="16" fillId="0" borderId="18" xfId="0" applyFont="1" applyBorder="1" applyAlignment="1">
      <alignment horizontal="center" vertical="top"/>
    </xf>
    <xf numFmtId="0" fontId="16" fillId="8" borderId="18" xfId="0" applyFont="1" applyFill="1" applyBorder="1" applyAlignment="1">
      <alignment horizontal="center" vertical="top"/>
    </xf>
    <xf numFmtId="0" fontId="2" fillId="0" borderId="0" xfId="1"/>
    <xf numFmtId="0" fontId="17" fillId="0" borderId="0" xfId="1" applyFont="1"/>
    <xf numFmtId="0" fontId="3" fillId="0" borderId="16" xfId="0" applyFont="1" applyBorder="1"/>
    <xf numFmtId="0" fontId="3" fillId="0" borderId="20" xfId="0" applyFont="1" applyBorder="1"/>
    <xf numFmtId="0" fontId="3" fillId="10" borderId="18" xfId="0" applyFont="1" applyFill="1" applyBorder="1" applyAlignment="1">
      <alignment horizontal="center" vertical="top"/>
    </xf>
    <xf numFmtId="0" fontId="16" fillId="4" borderId="18" xfId="0" applyFont="1" applyFill="1" applyBorder="1" applyAlignment="1">
      <alignment horizontal="center" vertical="top"/>
    </xf>
    <xf numFmtId="0" fontId="6" fillId="4" borderId="38" xfId="0" applyFont="1" applyFill="1" applyBorder="1" applyAlignment="1">
      <alignment vertical="top"/>
    </xf>
    <xf numFmtId="0" fontId="13" fillId="4" borderId="39" xfId="0" applyFont="1" applyFill="1" applyBorder="1" applyAlignment="1">
      <alignment horizontal="center" vertical="top"/>
    </xf>
    <xf numFmtId="0" fontId="3" fillId="4" borderId="39" xfId="0" applyFont="1" applyFill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5" fillId="5" borderId="33" xfId="0" applyFont="1" applyFill="1" applyBorder="1" applyAlignment="1">
      <alignment vertical="top"/>
    </xf>
    <xf numFmtId="0" fontId="10" fillId="5" borderId="14" xfId="0" applyFont="1" applyFill="1" applyBorder="1" applyAlignment="1">
      <alignment horizontal="center" vertical="top"/>
    </xf>
    <xf numFmtId="0" fontId="3" fillId="3" borderId="16" xfId="0" applyFont="1" applyFill="1" applyBorder="1" applyAlignment="1">
      <alignment horizontal="center"/>
    </xf>
    <xf numFmtId="0" fontId="18" fillId="4" borderId="21" xfId="0" applyFont="1" applyFill="1" applyBorder="1"/>
    <xf numFmtId="0" fontId="18" fillId="4" borderId="18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20" fillId="4" borderId="18" xfId="0" applyFont="1" applyFill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5" fillId="5" borderId="42" xfId="0" applyFont="1" applyFill="1" applyBorder="1" applyAlignment="1">
      <alignment vertical="top"/>
    </xf>
    <xf numFmtId="0" fontId="5" fillId="5" borderId="27" xfId="0" applyFont="1" applyFill="1" applyBorder="1" applyAlignment="1">
      <alignment vertical="top"/>
    </xf>
    <xf numFmtId="0" fontId="10" fillId="5" borderId="43" xfId="0" applyFont="1" applyFill="1" applyBorder="1" applyAlignment="1">
      <alignment horizontal="center" vertical="top"/>
    </xf>
    <xf numFmtId="0" fontId="3" fillId="3" borderId="43" xfId="0" applyFont="1" applyFill="1" applyBorder="1" applyAlignment="1">
      <alignment horizontal="center"/>
    </xf>
    <xf numFmtId="0" fontId="5" fillId="5" borderId="32" xfId="0" applyFont="1" applyFill="1" applyBorder="1" applyAlignment="1">
      <alignment vertical="top"/>
    </xf>
    <xf numFmtId="0" fontId="19" fillId="3" borderId="18" xfId="0" applyFont="1" applyFill="1" applyBorder="1" applyAlignment="1">
      <alignment horizontal="center"/>
    </xf>
    <xf numFmtId="0" fontId="19" fillId="3" borderId="19" xfId="0" applyFont="1" applyFill="1" applyBorder="1" applyAlignment="1">
      <alignment horizontal="center"/>
    </xf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6" fillId="4" borderId="32" xfId="0" applyFont="1" applyFill="1" applyBorder="1" applyAlignment="1">
      <alignment vertical="top"/>
    </xf>
    <xf numFmtId="0" fontId="10" fillId="4" borderId="20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top"/>
    </xf>
    <xf numFmtId="0" fontId="10" fillId="5" borderId="20" xfId="0" applyFont="1" applyFill="1" applyBorder="1" applyAlignment="1">
      <alignment horizontal="center" vertical="top"/>
    </xf>
    <xf numFmtId="0" fontId="13" fillId="5" borderId="20" xfId="0" applyFont="1" applyFill="1" applyBorder="1" applyAlignment="1">
      <alignment horizontal="center" vertical="top"/>
    </xf>
    <xf numFmtId="0" fontId="10" fillId="6" borderId="20" xfId="0" applyFont="1" applyFill="1" applyBorder="1" applyAlignment="1">
      <alignment horizontal="center" vertical="top"/>
    </xf>
    <xf numFmtId="0" fontId="14" fillId="6" borderId="20" xfId="0" applyFont="1" applyFill="1" applyBorder="1" applyAlignment="1">
      <alignment horizontal="center" vertical="top"/>
    </xf>
    <xf numFmtId="0" fontId="10" fillId="8" borderId="20" xfId="0" applyFont="1" applyFill="1" applyBorder="1" applyAlignment="1">
      <alignment horizontal="center" vertical="top"/>
    </xf>
    <xf numFmtId="0" fontId="14" fillId="8" borderId="20" xfId="0" applyFont="1" applyFill="1" applyBorder="1" applyAlignment="1">
      <alignment horizontal="center" vertical="top"/>
    </xf>
    <xf numFmtId="0" fontId="10" fillId="9" borderId="20" xfId="0" applyFont="1" applyFill="1" applyBorder="1" applyAlignment="1">
      <alignment horizontal="center" vertical="top"/>
    </xf>
    <xf numFmtId="0" fontId="13" fillId="9" borderId="20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15" fillId="0" borderId="18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1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vertical="top"/>
    </xf>
    <xf numFmtId="0" fontId="5" fillId="3" borderId="21" xfId="0" applyFont="1" applyFill="1" applyBorder="1" applyAlignment="1">
      <alignment vertical="top"/>
    </xf>
    <xf numFmtId="0" fontId="6" fillId="3" borderId="21" xfId="0" applyFont="1" applyFill="1" applyBorder="1" applyAlignment="1">
      <alignment vertical="top"/>
    </xf>
    <xf numFmtId="0" fontId="10" fillId="3" borderId="20" xfId="0" applyFont="1" applyFill="1" applyBorder="1" applyAlignment="1">
      <alignment horizontal="center" vertical="top"/>
    </xf>
    <xf numFmtId="0" fontId="14" fillId="3" borderId="20" xfId="0" applyFont="1" applyFill="1" applyBorder="1" applyAlignment="1">
      <alignment horizontal="center" vertical="top"/>
    </xf>
    <xf numFmtId="0" fontId="3" fillId="3" borderId="20" xfId="0" applyFont="1" applyFill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0" fontId="21" fillId="0" borderId="18" xfId="0" applyFont="1" applyBorder="1" applyAlignment="1">
      <alignment horizontal="center"/>
    </xf>
    <xf numFmtId="0" fontId="3" fillId="6" borderId="20" xfId="0" applyFont="1" applyFill="1" applyBorder="1" applyAlignment="1">
      <alignment horizontal="center" vertical="top"/>
    </xf>
    <xf numFmtId="0" fontId="3" fillId="8" borderId="20" xfId="0" applyFont="1" applyFill="1" applyBorder="1" applyAlignment="1">
      <alignment horizontal="center" vertical="top"/>
    </xf>
    <xf numFmtId="0" fontId="3" fillId="9" borderId="20" xfId="0" applyFont="1" applyFill="1" applyBorder="1" applyAlignment="1">
      <alignment horizontal="center" vertical="top"/>
    </xf>
    <xf numFmtId="0" fontId="16" fillId="0" borderId="0" xfId="0" applyFont="1"/>
    <xf numFmtId="0" fontId="20" fillId="6" borderId="18" xfId="0" applyFont="1" applyFill="1" applyBorder="1" applyAlignment="1">
      <alignment horizontal="center"/>
    </xf>
    <xf numFmtId="0" fontId="3" fillId="11" borderId="18" xfId="0" applyFont="1" applyFill="1" applyBorder="1" applyAlignment="1">
      <alignment horizontal="center" vertical="top"/>
    </xf>
    <xf numFmtId="0" fontId="3" fillId="12" borderId="19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 vertical="top"/>
    </xf>
    <xf numFmtId="0" fontId="3" fillId="12" borderId="1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 vertical="top"/>
    </xf>
    <xf numFmtId="0" fontId="3" fillId="14" borderId="18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center"/>
    </xf>
    <xf numFmtId="0" fontId="3" fillId="13" borderId="18" xfId="0" applyFont="1" applyFill="1" applyBorder="1" applyAlignment="1">
      <alignment horizontal="center"/>
    </xf>
    <xf numFmtId="0" fontId="11" fillId="0" borderId="0" xfId="0" applyFont="1"/>
    <xf numFmtId="0" fontId="10" fillId="15" borderId="3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3" fillId="16" borderId="18" xfId="0" applyFont="1" applyFill="1" applyBorder="1" applyAlignment="1">
      <alignment horizontal="center" vertical="top"/>
    </xf>
    <xf numFmtId="0" fontId="3" fillId="17" borderId="18" xfId="0" applyFont="1" applyFill="1" applyBorder="1" applyAlignment="1">
      <alignment horizontal="center" vertical="top"/>
    </xf>
    <xf numFmtId="0" fontId="3" fillId="11" borderId="20" xfId="0" applyFont="1" applyFill="1" applyBorder="1" applyAlignment="1">
      <alignment horizontal="center" vertical="top"/>
    </xf>
    <xf numFmtId="0" fontId="3" fillId="12" borderId="20" xfId="0" applyFont="1" applyFill="1" applyBorder="1" applyAlignment="1">
      <alignment horizontal="center" vertical="top"/>
    </xf>
    <xf numFmtId="0" fontId="3" fillId="17" borderId="20" xfId="0" applyFont="1" applyFill="1" applyBorder="1" applyAlignment="1">
      <alignment horizontal="center" vertical="top"/>
    </xf>
    <xf numFmtId="0" fontId="3" fillId="13" borderId="20" xfId="0" applyFont="1" applyFill="1" applyBorder="1" applyAlignment="1">
      <alignment horizontal="center" vertical="top"/>
    </xf>
    <xf numFmtId="0" fontId="3" fillId="14" borderId="20" xfId="0" applyFont="1" applyFill="1" applyBorder="1" applyAlignment="1">
      <alignment horizontal="center" vertical="top"/>
    </xf>
    <xf numFmtId="0" fontId="3" fillId="16" borderId="20" xfId="0" applyFont="1" applyFill="1" applyBorder="1" applyAlignment="1">
      <alignment horizontal="center" vertical="top"/>
    </xf>
    <xf numFmtId="0" fontId="22" fillId="3" borderId="18" xfId="0" applyFont="1" applyFill="1" applyBorder="1" applyAlignment="1">
      <alignment horizontal="center"/>
    </xf>
    <xf numFmtId="0" fontId="0" fillId="18" borderId="0" xfId="0" applyFill="1"/>
    <xf numFmtId="0" fontId="12" fillId="0" borderId="0" xfId="0" applyFont="1" applyAlignment="1">
      <alignment horizontal="center"/>
    </xf>
    <xf numFmtId="0" fontId="19" fillId="6" borderId="18" xfId="0" applyFont="1" applyFill="1" applyBorder="1" applyAlignment="1">
      <alignment horizontal="center"/>
    </xf>
    <xf numFmtId="1" fontId="8" fillId="19" borderId="1" xfId="0" applyNumberFormat="1" applyFont="1" applyFill="1" applyBorder="1" applyAlignment="1">
      <alignment horizontal="center"/>
    </xf>
    <xf numFmtId="1" fontId="6" fillId="19" borderId="1" xfId="0" applyNumberFormat="1" applyFont="1" applyFill="1" applyBorder="1" applyAlignment="1">
      <alignment horizontal="center"/>
    </xf>
    <xf numFmtId="0" fontId="12" fillId="19" borderId="18" xfId="0" applyFont="1" applyFill="1" applyBorder="1" applyAlignment="1">
      <alignment horizontal="center" vertical="top"/>
    </xf>
    <xf numFmtId="0" fontId="5" fillId="19" borderId="5" xfId="0" applyFont="1" applyFill="1" applyBorder="1" applyAlignment="1">
      <alignment horizontal="center" vertical="top"/>
    </xf>
    <xf numFmtId="0" fontId="5" fillId="19" borderId="6" xfId="0" applyFont="1" applyFill="1" applyBorder="1" applyAlignment="1">
      <alignment horizontal="center" vertical="top"/>
    </xf>
    <xf numFmtId="0" fontId="7" fillId="19" borderId="11" xfId="0" applyFont="1" applyFill="1" applyBorder="1" applyAlignment="1">
      <alignment horizontal="center" vertical="top"/>
    </xf>
    <xf numFmtId="0" fontId="7" fillId="19" borderId="12" xfId="0" applyFont="1" applyFill="1" applyBorder="1" applyAlignment="1">
      <alignment horizontal="center" vertical="top"/>
    </xf>
    <xf numFmtId="1" fontId="8" fillId="19" borderId="16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15" fillId="19" borderId="18" xfId="0" applyFont="1" applyFill="1" applyBorder="1" applyAlignment="1">
      <alignment horizontal="center"/>
    </xf>
    <xf numFmtId="0" fontId="21" fillId="19" borderId="18" xfId="0" applyFont="1" applyFill="1" applyBorder="1" applyAlignment="1">
      <alignment horizontal="center"/>
    </xf>
    <xf numFmtId="0" fontId="12" fillId="19" borderId="18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 vertical="top"/>
    </xf>
    <xf numFmtId="1" fontId="8" fillId="0" borderId="13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 vertical="top"/>
    </xf>
    <xf numFmtId="0" fontId="21" fillId="19" borderId="18" xfId="0" applyFont="1" applyFill="1" applyBorder="1" applyAlignment="1">
      <alignment horizontal="center" vertical="top"/>
    </xf>
    <xf numFmtId="0" fontId="15" fillId="19" borderId="18" xfId="0" applyFont="1" applyFill="1" applyBorder="1" applyAlignment="1">
      <alignment horizontal="center" vertical="top"/>
    </xf>
    <xf numFmtId="0" fontId="21" fillId="6" borderId="18" xfId="0" applyFont="1" applyFill="1" applyBorder="1" applyAlignment="1">
      <alignment horizontal="center" vertical="top"/>
    </xf>
    <xf numFmtId="0" fontId="1" fillId="0" borderId="0" xfId="1" applyFont="1"/>
    <xf numFmtId="0" fontId="3" fillId="20" borderId="1" xfId="0" applyFont="1" applyFill="1" applyBorder="1" applyAlignment="1">
      <alignment horizontal="center"/>
    </xf>
    <xf numFmtId="0" fontId="3" fillId="20" borderId="18" xfId="0" applyFont="1" applyFill="1" applyBorder="1"/>
    <xf numFmtId="0" fontId="3" fillId="20" borderId="18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left"/>
    </xf>
    <xf numFmtId="0" fontId="3" fillId="20" borderId="16" xfId="0" applyFont="1" applyFill="1" applyBorder="1"/>
    <xf numFmtId="0" fontId="3" fillId="20" borderId="1" xfId="0" applyFont="1" applyFill="1" applyBorder="1"/>
    <xf numFmtId="0" fontId="3" fillId="20" borderId="18" xfId="0" applyFont="1" applyFill="1" applyBorder="1" applyAlignment="1">
      <alignment horizontal="left"/>
    </xf>
    <xf numFmtId="0" fontId="23" fillId="6" borderId="18" xfId="0" applyFont="1" applyFill="1" applyBorder="1" applyAlignment="1">
      <alignment horizontal="center" vertical="top"/>
    </xf>
    <xf numFmtId="0" fontId="24" fillId="6" borderId="18" xfId="0" applyFont="1" applyFill="1" applyBorder="1" applyAlignment="1">
      <alignment horizontal="center"/>
    </xf>
    <xf numFmtId="0" fontId="25" fillId="0" borderId="18" xfId="0" applyFont="1" applyBorder="1" applyAlignment="1">
      <alignment horizontal="center" vertical="top"/>
    </xf>
    <xf numFmtId="0" fontId="25" fillId="0" borderId="18" xfId="0" applyFont="1" applyBorder="1" applyAlignment="1">
      <alignment horizontal="left" vertical="top"/>
    </xf>
    <xf numFmtId="0" fontId="7" fillId="0" borderId="18" xfId="0" applyFont="1" applyBorder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3" fillId="3" borderId="13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top"/>
    </xf>
    <xf numFmtId="0" fontId="3" fillId="12" borderId="13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top"/>
    </xf>
    <xf numFmtId="0" fontId="3" fillId="12" borderId="15" xfId="0" applyFont="1" applyFill="1" applyBorder="1" applyAlignment="1">
      <alignment horizontal="center"/>
    </xf>
    <xf numFmtId="0" fontId="13" fillId="5" borderId="19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center"/>
    </xf>
    <xf numFmtId="0" fontId="16" fillId="6" borderId="20" xfId="0" applyFont="1" applyFill="1" applyBorder="1" applyAlignment="1">
      <alignment horizontal="center" vertical="top"/>
    </xf>
    <xf numFmtId="0" fontId="16" fillId="8" borderId="20" xfId="0" applyFont="1" applyFill="1" applyBorder="1" applyAlignment="1">
      <alignment horizontal="center" vertical="top"/>
    </xf>
    <xf numFmtId="0" fontId="3" fillId="4" borderId="32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/>
    </xf>
    <xf numFmtId="0" fontId="3" fillId="3" borderId="42" xfId="0" applyFont="1" applyFill="1" applyBorder="1" applyAlignment="1">
      <alignment horizontal="center"/>
    </xf>
    <xf numFmtId="0" fontId="16" fillId="3" borderId="32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 vertical="top"/>
    </xf>
    <xf numFmtId="0" fontId="16" fillId="6" borderId="32" xfId="0" applyFont="1" applyFill="1" applyBorder="1" applyAlignment="1">
      <alignment horizontal="center" vertical="top"/>
    </xf>
    <xf numFmtId="0" fontId="3" fillId="8" borderId="32" xfId="0" applyFont="1" applyFill="1" applyBorder="1" applyAlignment="1">
      <alignment horizontal="center" vertical="top"/>
    </xf>
    <xf numFmtId="0" fontId="16" fillId="8" borderId="32" xfId="0" applyFont="1" applyFill="1" applyBorder="1" applyAlignment="1">
      <alignment horizontal="center" vertical="top"/>
    </xf>
    <xf numFmtId="0" fontId="3" fillId="9" borderId="32" xfId="0" applyFont="1" applyFill="1" applyBorder="1" applyAlignment="1">
      <alignment horizontal="center" vertical="top"/>
    </xf>
    <xf numFmtId="0" fontId="14" fillId="8" borderId="18" xfId="0" applyFont="1" applyFill="1" applyBorder="1" applyAlignment="1">
      <alignment horizontal="center"/>
    </xf>
    <xf numFmtId="0" fontId="19" fillId="8" borderId="18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1" fillId="3" borderId="19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17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right" vertical="top"/>
    </xf>
    <xf numFmtId="0" fontId="26" fillId="0" borderId="18" xfId="0" applyFont="1" applyBorder="1" applyAlignment="1">
      <alignment horizontal="center"/>
    </xf>
    <xf numFmtId="0" fontId="5" fillId="7" borderId="30" xfId="0" applyFont="1" applyFill="1" applyBorder="1" applyAlignment="1">
      <alignment horizontal="center" vertical="top"/>
    </xf>
    <xf numFmtId="0" fontId="5" fillId="7" borderId="31" xfId="0" applyFont="1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top"/>
    </xf>
    <xf numFmtId="0" fontId="5" fillId="7" borderId="37" xfId="0" applyFont="1" applyFill="1" applyBorder="1" applyAlignment="1">
      <alignment horizontal="center" vertical="top"/>
    </xf>
    <xf numFmtId="0" fontId="5" fillId="7" borderId="34" xfId="0" applyFont="1" applyFill="1" applyBorder="1" applyAlignment="1">
      <alignment horizontal="center" vertical="top"/>
    </xf>
    <xf numFmtId="0" fontId="5" fillId="7" borderId="17" xfId="0" applyFont="1" applyFill="1" applyBorder="1" applyAlignment="1">
      <alignment horizontal="center" vertical="top"/>
    </xf>
    <xf numFmtId="0" fontId="5" fillId="19" borderId="26" xfId="0" applyFont="1" applyFill="1" applyBorder="1" applyAlignment="1">
      <alignment horizontal="center" vertical="top"/>
    </xf>
    <xf numFmtId="0" fontId="5" fillId="19" borderId="34" xfId="0" applyFont="1" applyFill="1" applyBorder="1" applyAlignment="1">
      <alignment horizontal="center" vertical="top"/>
    </xf>
    <xf numFmtId="0" fontId="5" fillId="19" borderId="17" xfId="0" applyFont="1" applyFill="1" applyBorder="1" applyAlignment="1">
      <alignment horizontal="center" vertical="top"/>
    </xf>
    <xf numFmtId="0" fontId="10" fillId="7" borderId="35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top"/>
    </xf>
    <xf numFmtId="0" fontId="5" fillId="7" borderId="22" xfId="0" applyFont="1" applyFill="1" applyBorder="1" applyAlignment="1">
      <alignment horizontal="center" vertical="top"/>
    </xf>
    <xf numFmtId="0" fontId="5" fillId="7" borderId="24" xfId="0" applyFont="1" applyFill="1" applyBorder="1" applyAlignment="1">
      <alignment horizontal="center" vertical="top"/>
    </xf>
    <xf numFmtId="0" fontId="10" fillId="7" borderId="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10" fillId="7" borderId="24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top"/>
    </xf>
    <xf numFmtId="0" fontId="5" fillId="7" borderId="35" xfId="0" applyFont="1" applyFill="1" applyBorder="1" applyAlignment="1">
      <alignment horizontal="center" vertical="top"/>
    </xf>
    <xf numFmtId="0" fontId="5" fillId="7" borderId="36" xfId="0" applyFont="1" applyFill="1" applyBorder="1" applyAlignment="1">
      <alignment horizontal="center" vertical="top"/>
    </xf>
    <xf numFmtId="0" fontId="3" fillId="21" borderId="18" xfId="0" applyFont="1" applyFill="1" applyBorder="1"/>
    <xf numFmtId="0" fontId="3" fillId="21" borderId="1" xfId="0" applyFont="1" applyFill="1" applyBorder="1"/>
    <xf numFmtId="0" fontId="3" fillId="22" borderId="1" xfId="0" applyFont="1" applyFill="1" applyBorder="1" applyAlignment="1">
      <alignment horizontal="center"/>
    </xf>
    <xf numFmtId="0" fontId="3" fillId="22" borderId="1" xfId="0" applyFont="1" applyFill="1" applyBorder="1"/>
    <xf numFmtId="0" fontId="3" fillId="20" borderId="13" xfId="0" applyFont="1" applyFill="1" applyBorder="1" applyAlignment="1">
      <alignment horizontal="left"/>
    </xf>
    <xf numFmtId="0" fontId="3" fillId="21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left"/>
    </xf>
    <xf numFmtId="0" fontId="3" fillId="22" borderId="1" xfId="0" applyFont="1" applyFill="1" applyBorder="1" applyAlignment="1">
      <alignment horizontal="left"/>
    </xf>
    <xf numFmtId="0" fontId="11" fillId="20" borderId="1" xfId="0" applyFont="1" applyFill="1" applyBorder="1"/>
    <xf numFmtId="0" fontId="11" fillId="20" borderId="13" xfId="0" applyFont="1" applyFill="1" applyBorder="1"/>
    <xf numFmtId="0" fontId="3" fillId="21" borderId="16" xfId="0" applyFont="1" applyFill="1" applyBorder="1"/>
    <xf numFmtId="0" fontId="3" fillId="21" borderId="20" xfId="0" applyFont="1" applyFill="1" applyBorder="1"/>
    <xf numFmtId="0" fontId="3" fillId="22" borderId="18" xfId="0" applyFont="1" applyFill="1" applyBorder="1" applyAlignment="1">
      <alignment horizontal="center"/>
    </xf>
    <xf numFmtId="0" fontId="3" fillId="22" borderId="18" xfId="0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6699"/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I64"/>
  <sheetViews>
    <sheetView topLeftCell="A37" zoomScale="95" zoomScaleNormal="95" workbookViewId="0">
      <pane xSplit="3" topLeftCell="D1" activePane="topRight" state="frozen"/>
      <selection pane="topRight" activeCell="B54" sqref="B5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style="1" customWidth="1"/>
    <col min="19" max="19" width="3.6328125" style="1" customWidth="1"/>
    <col min="20" max="20" width="5.81640625" style="1" customWidth="1"/>
    <col min="21" max="21" width="3.6328125" style="1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7.6328125" style="1" customWidth="1"/>
    <col min="37" max="37" width="3.6328125" style="1" customWidth="1"/>
    <col min="38" max="16384" width="9.1796875" style="1"/>
  </cols>
  <sheetData>
    <row r="1" spans="1:35" ht="13" thickBot="1"/>
    <row r="2" spans="1:35" s="5" customFormat="1" ht="13.5" thickBot="1">
      <c r="A2" s="3"/>
      <c r="B2" s="22" t="s">
        <v>266</v>
      </c>
      <c r="C2" s="4"/>
      <c r="D2" s="80" t="s">
        <v>255</v>
      </c>
      <c r="E2" s="249" t="s">
        <v>262</v>
      </c>
      <c r="F2" s="250"/>
      <c r="G2" s="251"/>
      <c r="H2" s="252" t="s">
        <v>212</v>
      </c>
      <c r="I2" s="253"/>
      <c r="J2" s="253"/>
      <c r="K2" s="253"/>
      <c r="L2" s="254" t="s">
        <v>130</v>
      </c>
      <c r="M2" s="255"/>
      <c r="N2" s="255"/>
      <c r="O2" s="255"/>
      <c r="P2" s="255"/>
      <c r="Q2" s="256"/>
      <c r="R2" s="246" t="s">
        <v>129</v>
      </c>
      <c r="S2" s="247"/>
      <c r="T2" s="247"/>
      <c r="U2" s="247"/>
      <c r="V2" s="247"/>
      <c r="W2" s="247"/>
      <c r="X2" s="247"/>
      <c r="Y2" s="248"/>
      <c r="Z2" s="257" t="s">
        <v>57</v>
      </c>
      <c r="AA2" s="257"/>
      <c r="AB2" s="257"/>
      <c r="AC2" s="257"/>
      <c r="AD2" s="257"/>
      <c r="AE2" s="257"/>
      <c r="AF2" s="243" t="s">
        <v>100</v>
      </c>
      <c r="AG2" s="244"/>
      <c r="AH2" s="244"/>
      <c r="AI2" s="245"/>
    </row>
    <row r="3" spans="1:35" ht="13">
      <c r="A3" s="6"/>
      <c r="B3" s="167" t="s">
        <v>410</v>
      </c>
      <c r="C3" s="7"/>
      <c r="D3" s="8" t="s">
        <v>0</v>
      </c>
      <c r="E3" s="184" t="s">
        <v>0</v>
      </c>
      <c r="F3" s="185" t="s">
        <v>1</v>
      </c>
      <c r="G3" s="185" t="s">
        <v>2</v>
      </c>
      <c r="H3" s="31" t="s">
        <v>3</v>
      </c>
      <c r="I3" s="32"/>
      <c r="J3" s="33" t="s">
        <v>3</v>
      </c>
      <c r="K3" s="32"/>
      <c r="L3" s="35" t="s">
        <v>3</v>
      </c>
      <c r="M3" s="36"/>
      <c r="N3" s="36" t="s">
        <v>3</v>
      </c>
      <c r="O3" s="36"/>
      <c r="P3" s="37" t="s">
        <v>3</v>
      </c>
      <c r="Q3" s="37"/>
      <c r="R3" s="38" t="s">
        <v>3</v>
      </c>
      <c r="S3" s="38"/>
      <c r="T3" s="38" t="s">
        <v>3</v>
      </c>
      <c r="U3" s="40"/>
      <c r="V3" s="38" t="s">
        <v>3</v>
      </c>
      <c r="W3" s="40"/>
      <c r="X3" s="38" t="s">
        <v>3</v>
      </c>
      <c r="Y3" s="40"/>
      <c r="Z3" s="54" t="s">
        <v>3</v>
      </c>
      <c r="AA3" s="55"/>
      <c r="AB3" s="54" t="s">
        <v>3</v>
      </c>
      <c r="AC3" s="54"/>
      <c r="AD3" s="54" t="s">
        <v>3</v>
      </c>
      <c r="AE3" s="56"/>
      <c r="AF3" s="59" t="s">
        <v>3</v>
      </c>
      <c r="AG3" s="60"/>
      <c r="AH3" s="60" t="s">
        <v>3</v>
      </c>
      <c r="AI3" s="61"/>
    </row>
    <row r="4" spans="1:35" s="15" customFormat="1" ht="12" customHeight="1">
      <c r="A4" s="10"/>
      <c r="B4" s="11" t="s">
        <v>43</v>
      </c>
      <c r="C4" s="12" t="s">
        <v>4</v>
      </c>
      <c r="D4" s="13" t="s">
        <v>5</v>
      </c>
      <c r="E4" s="186" t="s">
        <v>5</v>
      </c>
      <c r="F4" s="187" t="s">
        <v>5</v>
      </c>
      <c r="G4" s="187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8</v>
      </c>
      <c r="M4" s="44" t="s">
        <v>5</v>
      </c>
      <c r="N4" s="45" t="s">
        <v>10</v>
      </c>
      <c r="O4" s="46" t="s">
        <v>5</v>
      </c>
      <c r="P4" s="47" t="s">
        <v>9</v>
      </c>
      <c r="Q4" s="48" t="s">
        <v>5</v>
      </c>
      <c r="R4" s="49" t="s">
        <v>189</v>
      </c>
      <c r="S4" s="50" t="s">
        <v>5</v>
      </c>
      <c r="T4" s="49" t="s">
        <v>8</v>
      </c>
      <c r="U4" s="50" t="s">
        <v>5</v>
      </c>
      <c r="V4" s="49" t="s">
        <v>9</v>
      </c>
      <c r="W4" s="50" t="s">
        <v>5</v>
      </c>
      <c r="X4" s="49" t="s">
        <v>267</v>
      </c>
      <c r="Y4" s="50" t="s">
        <v>5</v>
      </c>
      <c r="Z4" s="57" t="s">
        <v>189</v>
      </c>
      <c r="AA4" s="58" t="s">
        <v>5</v>
      </c>
      <c r="AB4" s="57" t="s">
        <v>8</v>
      </c>
      <c r="AC4" s="58" t="s">
        <v>5</v>
      </c>
      <c r="AD4" s="57" t="s">
        <v>9</v>
      </c>
      <c r="AE4" s="58" t="s">
        <v>5</v>
      </c>
      <c r="AF4" s="62" t="s">
        <v>6</v>
      </c>
      <c r="AG4" s="63" t="s">
        <v>5</v>
      </c>
      <c r="AH4" s="62" t="s">
        <v>7</v>
      </c>
      <c r="AI4" s="63" t="s">
        <v>5</v>
      </c>
    </row>
    <row r="5" spans="1:35" ht="13">
      <c r="A5" s="18">
        <v>1</v>
      </c>
      <c r="B5" s="21" t="s">
        <v>310</v>
      </c>
      <c r="C5" s="18" t="s">
        <v>20</v>
      </c>
      <c r="D5" s="18">
        <f t="shared" ref="D5:D32" si="0">SUM(I5+K5+M5+O5+Q5+S5+U5+W5+Y5+AA5+AC5+AE5+AG5+AI5)</f>
        <v>213</v>
      </c>
      <c r="E5" s="181">
        <f t="shared" ref="E5:E32" si="1">SUM(F5+G5)</f>
        <v>117</v>
      </c>
      <c r="F5" s="182">
        <v>100</v>
      </c>
      <c r="G5" s="183">
        <v>17</v>
      </c>
      <c r="H5" s="34">
        <v>4</v>
      </c>
      <c r="I5" s="34">
        <v>15</v>
      </c>
      <c r="J5" s="34">
        <v>4</v>
      </c>
      <c r="K5" s="34">
        <v>15</v>
      </c>
      <c r="L5" s="25">
        <v>1</v>
      </c>
      <c r="M5" s="161">
        <v>25</v>
      </c>
      <c r="N5" s="25">
        <v>1</v>
      </c>
      <c r="O5" s="159">
        <v>25</v>
      </c>
      <c r="P5" s="27">
        <v>7</v>
      </c>
      <c r="Q5" s="27">
        <v>5</v>
      </c>
      <c r="R5" s="41">
        <v>2</v>
      </c>
      <c r="S5" s="41">
        <v>21</v>
      </c>
      <c r="T5" s="41">
        <v>1</v>
      </c>
      <c r="U5" s="160">
        <v>25</v>
      </c>
      <c r="V5" s="41">
        <v>2</v>
      </c>
      <c r="W5" s="41">
        <v>13</v>
      </c>
      <c r="X5" s="41">
        <v>3</v>
      </c>
      <c r="Y5" s="163">
        <v>17</v>
      </c>
      <c r="Z5" s="64">
        <v>3</v>
      </c>
      <c r="AA5" s="64">
        <v>17</v>
      </c>
      <c r="AB5" s="64">
        <v>1</v>
      </c>
      <c r="AC5" s="160">
        <v>25</v>
      </c>
      <c r="AD5" s="64">
        <v>3</v>
      </c>
      <c r="AE5" s="64">
        <v>10</v>
      </c>
      <c r="AF5" s="65"/>
      <c r="AG5" s="65"/>
      <c r="AH5" s="65"/>
      <c r="AI5" s="65"/>
    </row>
    <row r="6" spans="1:35" ht="13">
      <c r="A6" s="18">
        <v>2</v>
      </c>
      <c r="B6" s="21" t="s">
        <v>307</v>
      </c>
      <c r="C6" s="18" t="s">
        <v>25</v>
      </c>
      <c r="D6" s="18">
        <f t="shared" si="0"/>
        <v>172</v>
      </c>
      <c r="E6" s="181">
        <f t="shared" si="1"/>
        <v>113</v>
      </c>
      <c r="F6" s="182">
        <f>SUM(S6+U6+AA6+AC6)</f>
        <v>88</v>
      </c>
      <c r="G6" s="183">
        <v>25</v>
      </c>
      <c r="H6" s="34">
        <v>1</v>
      </c>
      <c r="I6" s="158">
        <v>25</v>
      </c>
      <c r="J6" s="34">
        <v>1</v>
      </c>
      <c r="K6" s="34">
        <v>25</v>
      </c>
      <c r="L6" s="25"/>
      <c r="M6" s="25"/>
      <c r="N6" s="25"/>
      <c r="O6" s="26"/>
      <c r="P6" s="27"/>
      <c r="Q6" s="27"/>
      <c r="R6" s="41">
        <v>1</v>
      </c>
      <c r="S6" s="160">
        <v>25</v>
      </c>
      <c r="T6" s="41">
        <v>3</v>
      </c>
      <c r="U6" s="160">
        <v>17</v>
      </c>
      <c r="V6" s="41">
        <v>7</v>
      </c>
      <c r="W6" s="41">
        <v>5</v>
      </c>
      <c r="X6" s="41">
        <v>2</v>
      </c>
      <c r="Y6" s="41">
        <v>21</v>
      </c>
      <c r="Z6" s="64">
        <v>1</v>
      </c>
      <c r="AA6" s="160">
        <v>25</v>
      </c>
      <c r="AB6" s="64">
        <v>2</v>
      </c>
      <c r="AC6" s="160">
        <v>21</v>
      </c>
      <c r="AD6" s="64">
        <v>4</v>
      </c>
      <c r="AE6" s="64">
        <v>8</v>
      </c>
      <c r="AF6" s="65"/>
      <c r="AG6" s="65"/>
      <c r="AH6" s="65"/>
      <c r="AI6" s="65"/>
    </row>
    <row r="7" spans="1:35" ht="13">
      <c r="A7" s="18">
        <v>3</v>
      </c>
      <c r="B7" s="21" t="s">
        <v>308</v>
      </c>
      <c r="C7" s="53" t="s">
        <v>42</v>
      </c>
      <c r="D7" s="18">
        <f t="shared" si="0"/>
        <v>164</v>
      </c>
      <c r="E7" s="181">
        <f t="shared" si="1"/>
        <v>105</v>
      </c>
      <c r="F7" s="182">
        <f>SUM(M7+U7+AA7+AC7)</f>
        <v>80</v>
      </c>
      <c r="G7" s="183">
        <v>25</v>
      </c>
      <c r="H7" s="34">
        <v>2</v>
      </c>
      <c r="I7" s="34">
        <v>21</v>
      </c>
      <c r="J7" s="34">
        <v>9</v>
      </c>
      <c r="K7" s="34">
        <v>10</v>
      </c>
      <c r="L7" s="25">
        <v>2</v>
      </c>
      <c r="M7" s="161">
        <v>21</v>
      </c>
      <c r="N7" s="25">
        <v>6</v>
      </c>
      <c r="O7" s="26">
        <v>13</v>
      </c>
      <c r="P7" s="27"/>
      <c r="Q7" s="27"/>
      <c r="R7" s="41">
        <v>4</v>
      </c>
      <c r="S7" s="41">
        <v>15</v>
      </c>
      <c r="T7" s="41">
        <v>2</v>
      </c>
      <c r="U7" s="160">
        <v>21</v>
      </c>
      <c r="V7" s="41"/>
      <c r="W7" s="41"/>
      <c r="X7" s="41">
        <v>1</v>
      </c>
      <c r="Y7" s="163">
        <v>25</v>
      </c>
      <c r="Z7" s="64">
        <v>2</v>
      </c>
      <c r="AA7" s="160">
        <v>21</v>
      </c>
      <c r="AB7" s="64">
        <v>3</v>
      </c>
      <c r="AC7" s="160">
        <v>17</v>
      </c>
      <c r="AD7" s="64"/>
      <c r="AE7" s="64"/>
      <c r="AF7" s="65"/>
      <c r="AG7" s="65"/>
      <c r="AH7" s="65"/>
      <c r="AI7" s="65"/>
    </row>
    <row r="8" spans="1:35" ht="13">
      <c r="A8" s="18">
        <v>4</v>
      </c>
      <c r="B8" s="21" t="s">
        <v>311</v>
      </c>
      <c r="C8" s="53" t="s">
        <v>16</v>
      </c>
      <c r="D8" s="18">
        <f t="shared" si="0"/>
        <v>154</v>
      </c>
      <c r="E8" s="181">
        <f t="shared" si="1"/>
        <v>79</v>
      </c>
      <c r="F8" s="182">
        <f>SUM(M8+O8+AA8+AC8)</f>
        <v>58</v>
      </c>
      <c r="G8" s="183">
        <v>21</v>
      </c>
      <c r="H8" s="34">
        <v>5</v>
      </c>
      <c r="I8" s="34">
        <v>14</v>
      </c>
      <c r="J8" s="34">
        <v>2</v>
      </c>
      <c r="K8" s="158">
        <v>21</v>
      </c>
      <c r="L8" s="25">
        <v>6</v>
      </c>
      <c r="M8" s="161">
        <v>13</v>
      </c>
      <c r="N8" s="25">
        <v>2</v>
      </c>
      <c r="O8" s="159">
        <v>21</v>
      </c>
      <c r="P8" s="27">
        <v>2</v>
      </c>
      <c r="Q8" s="27">
        <v>13</v>
      </c>
      <c r="R8" s="41">
        <v>9</v>
      </c>
      <c r="S8" s="41">
        <v>10</v>
      </c>
      <c r="T8" s="41">
        <v>9</v>
      </c>
      <c r="U8" s="41">
        <v>10</v>
      </c>
      <c r="V8" s="41">
        <v>3</v>
      </c>
      <c r="W8" s="41">
        <v>10</v>
      </c>
      <c r="X8" s="41">
        <v>5</v>
      </c>
      <c r="Y8" s="41">
        <v>14</v>
      </c>
      <c r="Z8" s="64">
        <v>7</v>
      </c>
      <c r="AA8" s="160">
        <v>12</v>
      </c>
      <c r="AB8" s="64">
        <v>7</v>
      </c>
      <c r="AC8" s="160">
        <v>12</v>
      </c>
      <c r="AD8" s="64">
        <v>8</v>
      </c>
      <c r="AE8" s="64">
        <v>4</v>
      </c>
      <c r="AF8" s="65"/>
      <c r="AG8" s="65"/>
      <c r="AH8" s="65"/>
      <c r="AI8" s="65"/>
    </row>
    <row r="9" spans="1:35" ht="13">
      <c r="A9" s="18">
        <v>5</v>
      </c>
      <c r="B9" s="21" t="s">
        <v>309</v>
      </c>
      <c r="C9" s="53" t="s">
        <v>70</v>
      </c>
      <c r="D9" s="18">
        <f t="shared" si="0"/>
        <v>134</v>
      </c>
      <c r="E9" s="181">
        <f t="shared" si="1"/>
        <v>75</v>
      </c>
      <c r="F9" s="182">
        <f>SUM(M9+O9+U9+AC9)</f>
        <v>58</v>
      </c>
      <c r="G9" s="183">
        <v>17</v>
      </c>
      <c r="H9" s="34">
        <v>3</v>
      </c>
      <c r="I9" s="34">
        <v>17</v>
      </c>
      <c r="J9" s="34">
        <v>3</v>
      </c>
      <c r="K9" s="158">
        <v>17</v>
      </c>
      <c r="L9" s="25">
        <v>3</v>
      </c>
      <c r="M9" s="161">
        <v>17</v>
      </c>
      <c r="N9" s="25">
        <v>7</v>
      </c>
      <c r="O9" s="159">
        <v>12</v>
      </c>
      <c r="P9" s="27">
        <v>9</v>
      </c>
      <c r="Q9" s="27">
        <v>3</v>
      </c>
      <c r="R9" s="41">
        <v>7</v>
      </c>
      <c r="S9" s="41">
        <v>12</v>
      </c>
      <c r="T9" s="41">
        <v>5</v>
      </c>
      <c r="U9" s="160">
        <v>14</v>
      </c>
      <c r="V9" s="41"/>
      <c r="W9" s="41"/>
      <c r="X9" s="41">
        <v>4</v>
      </c>
      <c r="Y9" s="41">
        <v>15</v>
      </c>
      <c r="Z9" s="64">
        <v>12</v>
      </c>
      <c r="AA9" s="64">
        <v>7</v>
      </c>
      <c r="AB9" s="64">
        <v>4</v>
      </c>
      <c r="AC9" s="160">
        <v>15</v>
      </c>
      <c r="AD9" s="64">
        <v>7</v>
      </c>
      <c r="AE9" s="64">
        <v>5</v>
      </c>
      <c r="AF9" s="65"/>
      <c r="AG9" s="65"/>
      <c r="AH9" s="65"/>
      <c r="AI9" s="65"/>
    </row>
    <row r="10" spans="1:35" ht="13">
      <c r="A10" s="18">
        <v>6</v>
      </c>
      <c r="B10" s="21" t="s">
        <v>313</v>
      </c>
      <c r="C10" s="53" t="s">
        <v>16</v>
      </c>
      <c r="D10" s="18">
        <f t="shared" si="0"/>
        <v>142</v>
      </c>
      <c r="E10" s="181">
        <f t="shared" si="1"/>
        <v>74</v>
      </c>
      <c r="F10" s="182">
        <f>SUM(M10+O10+S10+U10)</f>
        <v>61</v>
      </c>
      <c r="G10" s="183">
        <v>13</v>
      </c>
      <c r="H10" s="34">
        <v>6</v>
      </c>
      <c r="I10" s="34">
        <v>13</v>
      </c>
      <c r="J10" s="34">
        <v>6</v>
      </c>
      <c r="K10" s="158">
        <v>13</v>
      </c>
      <c r="L10" s="25">
        <v>4</v>
      </c>
      <c r="M10" s="161">
        <v>15</v>
      </c>
      <c r="N10" s="25">
        <v>3</v>
      </c>
      <c r="O10" s="159">
        <v>17</v>
      </c>
      <c r="P10" s="27">
        <v>2</v>
      </c>
      <c r="Q10" s="27">
        <v>13</v>
      </c>
      <c r="R10" s="41">
        <v>5</v>
      </c>
      <c r="S10" s="160">
        <v>14</v>
      </c>
      <c r="T10" s="41">
        <v>4</v>
      </c>
      <c r="U10" s="160">
        <v>15</v>
      </c>
      <c r="V10" s="41">
        <v>3</v>
      </c>
      <c r="W10" s="41">
        <v>10</v>
      </c>
      <c r="X10" s="41">
        <v>10</v>
      </c>
      <c r="Y10" s="41">
        <v>9</v>
      </c>
      <c r="Z10" s="64">
        <v>10</v>
      </c>
      <c r="AA10" s="64">
        <v>9</v>
      </c>
      <c r="AB10" s="64">
        <v>9</v>
      </c>
      <c r="AC10" s="64">
        <v>10</v>
      </c>
      <c r="AD10" s="64">
        <v>8</v>
      </c>
      <c r="AE10" s="64">
        <v>4</v>
      </c>
      <c r="AF10" s="65"/>
      <c r="AG10" s="65"/>
      <c r="AH10" s="65"/>
      <c r="AI10" s="65"/>
    </row>
    <row r="11" spans="1:35" ht="13">
      <c r="A11" s="18">
        <v>7</v>
      </c>
      <c r="B11" s="21" t="s">
        <v>312</v>
      </c>
      <c r="C11" s="53" t="s">
        <v>21</v>
      </c>
      <c r="D11" s="18">
        <f t="shared" si="0"/>
        <v>108</v>
      </c>
      <c r="E11" s="181">
        <f t="shared" si="1"/>
        <v>65</v>
      </c>
      <c r="F11" s="182">
        <f>SUM(M11+O11+S11+U11)</f>
        <v>52</v>
      </c>
      <c r="G11" s="183">
        <v>13</v>
      </c>
      <c r="H11" s="34">
        <v>7</v>
      </c>
      <c r="I11" s="34">
        <v>12</v>
      </c>
      <c r="J11" s="34">
        <v>7</v>
      </c>
      <c r="K11" s="34">
        <v>12</v>
      </c>
      <c r="L11" s="25">
        <v>7</v>
      </c>
      <c r="M11" s="161">
        <v>12</v>
      </c>
      <c r="N11" s="25">
        <v>5</v>
      </c>
      <c r="O11" s="159">
        <v>14</v>
      </c>
      <c r="P11" s="27">
        <v>10</v>
      </c>
      <c r="Q11" s="27">
        <v>2</v>
      </c>
      <c r="R11" s="41">
        <v>6</v>
      </c>
      <c r="S11" s="160">
        <v>13</v>
      </c>
      <c r="T11" s="41">
        <v>6</v>
      </c>
      <c r="U11" s="160">
        <v>13</v>
      </c>
      <c r="V11" s="41">
        <v>10</v>
      </c>
      <c r="W11" s="41">
        <v>2</v>
      </c>
      <c r="X11" s="41">
        <v>6</v>
      </c>
      <c r="Y11" s="163">
        <v>13</v>
      </c>
      <c r="Z11" s="64">
        <v>13</v>
      </c>
      <c r="AA11" s="64">
        <v>6</v>
      </c>
      <c r="AB11" s="64">
        <v>10</v>
      </c>
      <c r="AC11" s="64">
        <v>9</v>
      </c>
      <c r="AD11" s="64"/>
      <c r="AE11" s="64"/>
      <c r="AF11" s="65"/>
      <c r="AG11" s="65"/>
      <c r="AH11" s="65"/>
      <c r="AI11" s="65"/>
    </row>
    <row r="12" spans="1:35" ht="13">
      <c r="A12" s="18">
        <v>8</v>
      </c>
      <c r="B12" s="30" t="s">
        <v>320</v>
      </c>
      <c r="C12" s="53" t="s">
        <v>30</v>
      </c>
      <c r="D12" s="18">
        <f t="shared" si="0"/>
        <v>92</v>
      </c>
      <c r="E12" s="181">
        <f t="shared" si="1"/>
        <v>65</v>
      </c>
      <c r="F12" s="182">
        <f>SUM(M12+S12+AA12+AC12)</f>
        <v>59</v>
      </c>
      <c r="G12" s="183">
        <v>6</v>
      </c>
      <c r="H12" s="34">
        <v>15</v>
      </c>
      <c r="I12" s="34">
        <v>4</v>
      </c>
      <c r="J12" s="34">
        <v>13</v>
      </c>
      <c r="K12" s="158">
        <v>6</v>
      </c>
      <c r="L12" s="25">
        <v>5</v>
      </c>
      <c r="M12" s="161">
        <v>14</v>
      </c>
      <c r="N12" s="25"/>
      <c r="O12" s="26"/>
      <c r="P12" s="27">
        <v>6</v>
      </c>
      <c r="Q12" s="27">
        <v>6</v>
      </c>
      <c r="R12" s="41">
        <v>3</v>
      </c>
      <c r="S12" s="160">
        <v>17</v>
      </c>
      <c r="T12" s="41">
        <v>8</v>
      </c>
      <c r="U12" s="41">
        <v>11</v>
      </c>
      <c r="V12" s="41"/>
      <c r="W12" s="41"/>
      <c r="X12" s="41">
        <v>13</v>
      </c>
      <c r="Y12" s="41">
        <v>6</v>
      </c>
      <c r="Z12" s="64">
        <v>4</v>
      </c>
      <c r="AA12" s="160">
        <v>15</v>
      </c>
      <c r="AB12" s="64">
        <v>6</v>
      </c>
      <c r="AC12" s="160">
        <v>13</v>
      </c>
      <c r="AD12" s="64"/>
      <c r="AE12" s="64"/>
      <c r="AF12" s="65"/>
      <c r="AG12" s="65"/>
      <c r="AH12" s="65"/>
      <c r="AI12" s="65"/>
    </row>
    <row r="13" spans="1:35" ht="13">
      <c r="A13" s="18">
        <v>9</v>
      </c>
      <c r="B13" s="23" t="s">
        <v>317</v>
      </c>
      <c r="C13" s="84" t="s">
        <v>15</v>
      </c>
      <c r="D13" s="18">
        <f t="shared" si="0"/>
        <v>104</v>
      </c>
      <c r="E13" s="181">
        <f t="shared" si="1"/>
        <v>61</v>
      </c>
      <c r="F13" s="182">
        <f>SUM(O13+S13+AA13+AC13)</f>
        <v>50</v>
      </c>
      <c r="G13" s="183">
        <v>11</v>
      </c>
      <c r="H13" s="34">
        <v>11</v>
      </c>
      <c r="I13" s="34">
        <v>8</v>
      </c>
      <c r="J13" s="34">
        <v>10</v>
      </c>
      <c r="K13" s="34">
        <v>9</v>
      </c>
      <c r="L13" s="25">
        <v>14</v>
      </c>
      <c r="M13" s="25">
        <v>5</v>
      </c>
      <c r="N13" s="25">
        <v>8</v>
      </c>
      <c r="O13" s="159">
        <v>11</v>
      </c>
      <c r="P13" s="27"/>
      <c r="Q13" s="27"/>
      <c r="R13" s="41">
        <v>8</v>
      </c>
      <c r="S13" s="160">
        <v>11</v>
      </c>
      <c r="T13" s="41">
        <v>11</v>
      </c>
      <c r="U13" s="41">
        <v>8</v>
      </c>
      <c r="V13" s="41">
        <v>7</v>
      </c>
      <c r="W13" s="41">
        <v>5</v>
      </c>
      <c r="X13" s="41">
        <v>8</v>
      </c>
      <c r="Y13" s="163">
        <v>11</v>
      </c>
      <c r="Z13" s="64">
        <v>5</v>
      </c>
      <c r="AA13" s="160">
        <v>14</v>
      </c>
      <c r="AB13" s="64">
        <v>5</v>
      </c>
      <c r="AC13" s="160">
        <v>14</v>
      </c>
      <c r="AD13" s="64">
        <v>4</v>
      </c>
      <c r="AE13" s="64">
        <v>8</v>
      </c>
      <c r="AF13" s="65"/>
      <c r="AG13" s="65"/>
      <c r="AH13" s="65"/>
      <c r="AI13" s="65"/>
    </row>
    <row r="14" spans="1:35" ht="13">
      <c r="A14" s="18">
        <v>10</v>
      </c>
      <c r="B14" s="21" t="s">
        <v>315</v>
      </c>
      <c r="C14" s="53" t="s">
        <v>19</v>
      </c>
      <c r="D14" s="18">
        <f t="shared" si="0"/>
        <v>84</v>
      </c>
      <c r="E14" s="181">
        <f t="shared" si="1"/>
        <v>54</v>
      </c>
      <c r="F14" s="182">
        <f>SUM(M14+O14+S14+AA14)</f>
        <v>40</v>
      </c>
      <c r="G14" s="183">
        <v>14</v>
      </c>
      <c r="H14" s="34">
        <v>9</v>
      </c>
      <c r="I14" s="34">
        <v>10</v>
      </c>
      <c r="J14" s="34">
        <v>5</v>
      </c>
      <c r="K14" s="158">
        <v>14</v>
      </c>
      <c r="L14" s="25">
        <v>8</v>
      </c>
      <c r="M14" s="161">
        <v>11</v>
      </c>
      <c r="N14" s="25">
        <v>9</v>
      </c>
      <c r="O14" s="159">
        <v>10</v>
      </c>
      <c r="P14" s="27"/>
      <c r="Q14" s="27"/>
      <c r="R14" s="41">
        <v>11</v>
      </c>
      <c r="S14" s="160">
        <v>8</v>
      </c>
      <c r="T14" s="41">
        <v>15</v>
      </c>
      <c r="U14" s="41">
        <v>4</v>
      </c>
      <c r="V14" s="41"/>
      <c r="W14" s="41"/>
      <c r="X14" s="41">
        <v>11</v>
      </c>
      <c r="Y14" s="41">
        <v>8</v>
      </c>
      <c r="Z14" s="64">
        <v>8</v>
      </c>
      <c r="AA14" s="160">
        <v>11</v>
      </c>
      <c r="AB14" s="64">
        <v>11</v>
      </c>
      <c r="AC14" s="64">
        <v>8</v>
      </c>
      <c r="AD14" s="64"/>
      <c r="AE14" s="64"/>
      <c r="AF14" s="65"/>
      <c r="AG14" s="65"/>
      <c r="AH14" s="65"/>
      <c r="AI14" s="65"/>
    </row>
    <row r="15" spans="1:35" ht="13">
      <c r="A15" s="18">
        <v>11</v>
      </c>
      <c r="B15" s="81" t="s">
        <v>323</v>
      </c>
      <c r="C15" s="87" t="s">
        <v>19</v>
      </c>
      <c r="D15" s="18">
        <f t="shared" si="0"/>
        <v>57</v>
      </c>
      <c r="E15" s="181">
        <f t="shared" si="1"/>
        <v>48</v>
      </c>
      <c r="F15" s="182">
        <f>SUM(O15+U15+AA15+AC15)</f>
        <v>37</v>
      </c>
      <c r="G15" s="183">
        <v>11</v>
      </c>
      <c r="H15" s="34">
        <v>17</v>
      </c>
      <c r="I15" s="34">
        <v>2</v>
      </c>
      <c r="J15" s="34">
        <v>8</v>
      </c>
      <c r="K15" s="158">
        <v>11</v>
      </c>
      <c r="L15" s="25"/>
      <c r="M15" s="25"/>
      <c r="N15" s="25">
        <v>10</v>
      </c>
      <c r="O15" s="159">
        <v>9</v>
      </c>
      <c r="P15" s="27"/>
      <c r="Q15" s="27"/>
      <c r="R15" s="41">
        <v>12</v>
      </c>
      <c r="S15" s="41">
        <v>7</v>
      </c>
      <c r="T15" s="41">
        <v>10</v>
      </c>
      <c r="U15" s="160">
        <v>9</v>
      </c>
      <c r="V15" s="41"/>
      <c r="W15" s="41"/>
      <c r="X15" s="41"/>
      <c r="Y15" s="41"/>
      <c r="Z15" s="64">
        <v>11</v>
      </c>
      <c r="AA15" s="160">
        <v>8</v>
      </c>
      <c r="AB15" s="64">
        <v>8</v>
      </c>
      <c r="AC15" s="160">
        <v>11</v>
      </c>
      <c r="AD15" s="64"/>
      <c r="AE15" s="64"/>
      <c r="AF15" s="65"/>
      <c r="AG15" s="65"/>
      <c r="AH15" s="65"/>
      <c r="AI15" s="65"/>
    </row>
    <row r="16" spans="1:35" ht="13">
      <c r="A16" s="18">
        <v>12</v>
      </c>
      <c r="B16" s="23" t="s">
        <v>314</v>
      </c>
      <c r="C16" s="84" t="s">
        <v>70</v>
      </c>
      <c r="D16" s="18">
        <f t="shared" si="0"/>
        <v>75</v>
      </c>
      <c r="E16" s="181">
        <f t="shared" si="1"/>
        <v>47</v>
      </c>
      <c r="F16" s="182">
        <f>SUM(M16+O16+S16+U16)</f>
        <v>35</v>
      </c>
      <c r="G16" s="183">
        <v>12</v>
      </c>
      <c r="H16" s="34">
        <v>8</v>
      </c>
      <c r="I16" s="34">
        <v>11</v>
      </c>
      <c r="J16" s="34"/>
      <c r="K16" s="34"/>
      <c r="L16" s="25">
        <v>9</v>
      </c>
      <c r="M16" s="161">
        <v>10</v>
      </c>
      <c r="N16" s="25">
        <v>12</v>
      </c>
      <c r="O16" s="159">
        <v>7</v>
      </c>
      <c r="P16" s="27">
        <v>9</v>
      </c>
      <c r="Q16" s="27">
        <v>3</v>
      </c>
      <c r="R16" s="41">
        <v>13</v>
      </c>
      <c r="S16" s="160">
        <v>6</v>
      </c>
      <c r="T16" s="41">
        <v>7</v>
      </c>
      <c r="U16" s="160">
        <v>12</v>
      </c>
      <c r="V16" s="41"/>
      <c r="W16" s="41"/>
      <c r="X16" s="41">
        <v>7</v>
      </c>
      <c r="Y16" s="163">
        <v>12</v>
      </c>
      <c r="Z16" s="64">
        <v>14</v>
      </c>
      <c r="AA16" s="64">
        <v>5</v>
      </c>
      <c r="AB16" s="64">
        <v>15</v>
      </c>
      <c r="AC16" s="64">
        <v>4</v>
      </c>
      <c r="AD16" s="64">
        <v>7</v>
      </c>
      <c r="AE16" s="64">
        <v>5</v>
      </c>
      <c r="AF16" s="65"/>
      <c r="AG16" s="65"/>
      <c r="AH16" s="65"/>
      <c r="AI16" s="65"/>
    </row>
    <row r="17" spans="1:35" ht="13">
      <c r="A17" s="18">
        <v>13</v>
      </c>
      <c r="B17" s="23" t="s">
        <v>318</v>
      </c>
      <c r="C17" s="84" t="s">
        <v>17</v>
      </c>
      <c r="D17" s="18">
        <f t="shared" si="0"/>
        <v>70</v>
      </c>
      <c r="E17" s="181">
        <f t="shared" si="1"/>
        <v>46</v>
      </c>
      <c r="F17" s="182">
        <f>SUM(M17+O17+S17+AA17)</f>
        <v>39</v>
      </c>
      <c r="G17" s="183">
        <v>7</v>
      </c>
      <c r="H17" s="34">
        <v>12</v>
      </c>
      <c r="I17" s="158">
        <v>7</v>
      </c>
      <c r="J17" s="34">
        <v>15</v>
      </c>
      <c r="K17" s="34">
        <v>4</v>
      </c>
      <c r="L17" s="25">
        <v>10</v>
      </c>
      <c r="M17" s="161">
        <v>9</v>
      </c>
      <c r="N17" s="25">
        <v>11</v>
      </c>
      <c r="O17" s="159">
        <v>8</v>
      </c>
      <c r="P17" s="27"/>
      <c r="Q17" s="27"/>
      <c r="R17" s="41">
        <v>10</v>
      </c>
      <c r="S17" s="160">
        <v>9</v>
      </c>
      <c r="T17" s="41">
        <v>12</v>
      </c>
      <c r="U17" s="41">
        <v>7</v>
      </c>
      <c r="V17" s="41"/>
      <c r="W17" s="41"/>
      <c r="X17" s="41">
        <v>12</v>
      </c>
      <c r="Y17" s="41">
        <v>7</v>
      </c>
      <c r="Z17" s="64">
        <v>6</v>
      </c>
      <c r="AA17" s="160">
        <v>13</v>
      </c>
      <c r="AB17" s="64">
        <v>13</v>
      </c>
      <c r="AC17" s="64">
        <v>6</v>
      </c>
      <c r="AD17" s="64"/>
      <c r="AE17" s="64"/>
      <c r="AF17" s="65"/>
      <c r="AG17" s="65"/>
      <c r="AH17" s="65"/>
      <c r="AI17" s="65"/>
    </row>
    <row r="18" spans="1:35" ht="13">
      <c r="A18" s="18">
        <v>14</v>
      </c>
      <c r="B18" s="67" t="s">
        <v>316</v>
      </c>
      <c r="C18" s="88" t="s">
        <v>22</v>
      </c>
      <c r="D18" s="18">
        <f t="shared" si="0"/>
        <v>60</v>
      </c>
      <c r="E18" s="181">
        <f t="shared" si="1"/>
        <v>39</v>
      </c>
      <c r="F18" s="182">
        <f>SUM(M18+O18+S18+U18)</f>
        <v>29</v>
      </c>
      <c r="G18" s="183">
        <v>10</v>
      </c>
      <c r="H18" s="158">
        <v>10</v>
      </c>
      <c r="I18" s="34">
        <v>9</v>
      </c>
      <c r="J18" s="34">
        <v>11</v>
      </c>
      <c r="K18" s="34">
        <v>8</v>
      </c>
      <c r="L18" s="25">
        <v>12</v>
      </c>
      <c r="M18" s="161">
        <v>7</v>
      </c>
      <c r="N18" s="25">
        <v>4</v>
      </c>
      <c r="O18" s="159">
        <v>15</v>
      </c>
      <c r="P18" s="27">
        <v>11</v>
      </c>
      <c r="Q18" s="27">
        <v>1</v>
      </c>
      <c r="R18" s="41">
        <v>15</v>
      </c>
      <c r="S18" s="160">
        <v>4</v>
      </c>
      <c r="T18" s="41">
        <v>16</v>
      </c>
      <c r="U18" s="160">
        <v>3</v>
      </c>
      <c r="V18" s="41"/>
      <c r="W18" s="41"/>
      <c r="X18" s="41">
        <v>9</v>
      </c>
      <c r="Y18" s="41">
        <v>10</v>
      </c>
      <c r="Z18" s="64"/>
      <c r="AA18" s="64"/>
      <c r="AB18" s="64">
        <v>16</v>
      </c>
      <c r="AC18" s="64">
        <v>3</v>
      </c>
      <c r="AD18" s="64"/>
      <c r="AE18" s="64"/>
      <c r="AF18" s="65"/>
      <c r="AG18" s="65"/>
      <c r="AH18" s="65"/>
      <c r="AI18" s="65"/>
    </row>
    <row r="19" spans="1:35" ht="13">
      <c r="A19" s="18">
        <v>15</v>
      </c>
      <c r="B19" s="23" t="s">
        <v>322</v>
      </c>
      <c r="C19" s="84" t="s">
        <v>19</v>
      </c>
      <c r="D19" s="18">
        <f t="shared" si="0"/>
        <v>35</v>
      </c>
      <c r="E19" s="181">
        <f t="shared" si="1"/>
        <v>32</v>
      </c>
      <c r="F19" s="182">
        <f>SUM(M19+Q19+AA19+AC19)</f>
        <v>25</v>
      </c>
      <c r="G19" s="183">
        <v>7</v>
      </c>
      <c r="H19" s="34">
        <v>16</v>
      </c>
      <c r="I19" s="34">
        <v>3</v>
      </c>
      <c r="J19" s="34">
        <v>12</v>
      </c>
      <c r="K19" s="158">
        <v>7</v>
      </c>
      <c r="L19" s="25">
        <v>17</v>
      </c>
      <c r="M19" s="161">
        <v>2</v>
      </c>
      <c r="N19" s="25"/>
      <c r="O19" s="26"/>
      <c r="P19" s="27">
        <v>6</v>
      </c>
      <c r="Q19" s="165">
        <v>6</v>
      </c>
      <c r="R19" s="41"/>
      <c r="S19" s="41"/>
      <c r="T19" s="41"/>
      <c r="U19" s="41"/>
      <c r="V19" s="41"/>
      <c r="W19" s="41"/>
      <c r="X19" s="41"/>
      <c r="Y19" s="41"/>
      <c r="Z19" s="64">
        <v>9</v>
      </c>
      <c r="AA19" s="160">
        <v>10</v>
      </c>
      <c r="AB19" s="64">
        <v>12</v>
      </c>
      <c r="AC19" s="160">
        <v>7</v>
      </c>
      <c r="AD19" s="64"/>
      <c r="AE19" s="64"/>
      <c r="AF19" s="65"/>
      <c r="AG19" s="65"/>
      <c r="AH19" s="65"/>
      <c r="AI19" s="65"/>
    </row>
    <row r="20" spans="1:35" ht="13">
      <c r="A20" s="18">
        <v>16</v>
      </c>
      <c r="B20" s="23" t="s">
        <v>327</v>
      </c>
      <c r="C20" s="86" t="s">
        <v>14</v>
      </c>
      <c r="D20" s="18">
        <f t="shared" si="0"/>
        <v>34</v>
      </c>
      <c r="E20" s="181">
        <f t="shared" si="1"/>
        <v>27</v>
      </c>
      <c r="F20" s="182">
        <f>SUM(M20+O20+S20+U20)</f>
        <v>22</v>
      </c>
      <c r="G20" s="183">
        <v>5</v>
      </c>
      <c r="H20" s="34"/>
      <c r="I20" s="34"/>
      <c r="J20" s="34">
        <v>17</v>
      </c>
      <c r="K20" s="34">
        <v>2</v>
      </c>
      <c r="L20" s="25">
        <v>13</v>
      </c>
      <c r="M20" s="161">
        <v>6</v>
      </c>
      <c r="N20" s="25">
        <v>14</v>
      </c>
      <c r="O20" s="159">
        <v>5</v>
      </c>
      <c r="P20" s="27">
        <v>10</v>
      </c>
      <c r="Q20" s="27">
        <v>2</v>
      </c>
      <c r="R20" s="41">
        <v>14</v>
      </c>
      <c r="S20" s="160">
        <v>5</v>
      </c>
      <c r="T20" s="41">
        <v>13</v>
      </c>
      <c r="U20" s="160">
        <v>6</v>
      </c>
      <c r="V20" s="41">
        <v>10</v>
      </c>
      <c r="W20" s="41">
        <v>2</v>
      </c>
      <c r="X20" s="41">
        <v>14</v>
      </c>
      <c r="Y20" s="163">
        <v>5</v>
      </c>
      <c r="Z20" s="64"/>
      <c r="AA20" s="64"/>
      <c r="AB20" s="64">
        <v>18</v>
      </c>
      <c r="AC20" s="64">
        <v>1</v>
      </c>
      <c r="AD20" s="64"/>
      <c r="AE20" s="64"/>
      <c r="AF20" s="65"/>
      <c r="AG20" s="65"/>
      <c r="AH20" s="65"/>
      <c r="AI20" s="65"/>
    </row>
    <row r="21" spans="1:35" ht="13">
      <c r="A21" s="18">
        <v>17</v>
      </c>
      <c r="B21" s="23" t="s">
        <v>321</v>
      </c>
      <c r="C21" s="84" t="s">
        <v>12</v>
      </c>
      <c r="D21" s="18">
        <f t="shared" si="0"/>
        <v>29</v>
      </c>
      <c r="E21" s="181">
        <f t="shared" si="1"/>
        <v>22</v>
      </c>
      <c r="F21" s="182">
        <f>SUM(M21+O21+U21+AA21)</f>
        <v>17</v>
      </c>
      <c r="G21" s="183">
        <v>5</v>
      </c>
      <c r="H21" s="34">
        <v>14</v>
      </c>
      <c r="I21" s="158">
        <v>5</v>
      </c>
      <c r="J21" s="34">
        <v>14</v>
      </c>
      <c r="K21" s="34">
        <v>5</v>
      </c>
      <c r="L21" s="25">
        <v>11</v>
      </c>
      <c r="M21" s="161">
        <v>8</v>
      </c>
      <c r="N21" s="25">
        <v>18</v>
      </c>
      <c r="O21" s="159">
        <v>1</v>
      </c>
      <c r="P21" s="27">
        <v>11</v>
      </c>
      <c r="Q21" s="27">
        <v>1</v>
      </c>
      <c r="R21" s="41">
        <v>18</v>
      </c>
      <c r="S21" s="41">
        <v>1</v>
      </c>
      <c r="T21" s="41">
        <v>14</v>
      </c>
      <c r="U21" s="160">
        <v>5</v>
      </c>
      <c r="V21" s="41"/>
      <c r="W21" s="41"/>
      <c r="X21" s="41"/>
      <c r="Y21" s="41"/>
      <c r="Z21" s="64">
        <v>16</v>
      </c>
      <c r="AA21" s="160">
        <v>3</v>
      </c>
      <c r="AB21" s="64"/>
      <c r="AC21" s="64"/>
      <c r="AD21" s="64"/>
      <c r="AE21" s="64"/>
      <c r="AF21" s="65"/>
      <c r="AG21" s="65"/>
      <c r="AH21" s="65"/>
      <c r="AI21" s="65"/>
    </row>
    <row r="22" spans="1:35" ht="13">
      <c r="A22" s="18">
        <v>18</v>
      </c>
      <c r="B22" s="28" t="s">
        <v>329</v>
      </c>
      <c r="C22" s="84" t="s">
        <v>20</v>
      </c>
      <c r="D22" s="18">
        <f t="shared" si="0"/>
        <v>37</v>
      </c>
      <c r="E22" s="181">
        <f t="shared" si="1"/>
        <v>20</v>
      </c>
      <c r="F22" s="182">
        <f>SUM(M22+O22+S22+W22)</f>
        <v>20</v>
      </c>
      <c r="G22" s="183">
        <v>0</v>
      </c>
      <c r="H22" s="34"/>
      <c r="I22" s="34"/>
      <c r="J22" s="34"/>
      <c r="K22" s="34"/>
      <c r="L22" s="25">
        <v>16</v>
      </c>
      <c r="M22" s="161">
        <v>3</v>
      </c>
      <c r="N22" s="25">
        <v>17</v>
      </c>
      <c r="O22" s="159">
        <v>2</v>
      </c>
      <c r="P22" s="27">
        <v>7</v>
      </c>
      <c r="Q22" s="27">
        <v>5</v>
      </c>
      <c r="R22" s="41">
        <v>17</v>
      </c>
      <c r="S22" s="160">
        <v>2</v>
      </c>
      <c r="T22" s="41"/>
      <c r="U22" s="41"/>
      <c r="V22" s="41">
        <v>2</v>
      </c>
      <c r="W22" s="162">
        <v>13</v>
      </c>
      <c r="X22" s="41"/>
      <c r="Y22" s="41"/>
      <c r="Z22" s="64">
        <v>17</v>
      </c>
      <c r="AA22" s="64">
        <v>2</v>
      </c>
      <c r="AB22" s="64"/>
      <c r="AC22" s="64"/>
      <c r="AD22" s="64">
        <v>3</v>
      </c>
      <c r="AE22" s="64">
        <v>10</v>
      </c>
      <c r="AF22" s="65"/>
      <c r="AG22" s="65"/>
      <c r="AH22" s="65"/>
      <c r="AI22" s="65"/>
    </row>
    <row r="23" spans="1:35" ht="13">
      <c r="A23" s="18">
        <v>19</v>
      </c>
      <c r="B23" s="23" t="s">
        <v>331</v>
      </c>
      <c r="C23" s="86" t="s">
        <v>16</v>
      </c>
      <c r="D23" s="18">
        <f t="shared" si="0"/>
        <v>19</v>
      </c>
      <c r="E23" s="181">
        <f t="shared" si="1"/>
        <v>19</v>
      </c>
      <c r="F23" s="182">
        <v>15</v>
      </c>
      <c r="G23" s="183">
        <v>4</v>
      </c>
      <c r="H23" s="34"/>
      <c r="I23" s="34"/>
      <c r="J23" s="34"/>
      <c r="K23" s="34"/>
      <c r="L23" s="25">
        <v>15</v>
      </c>
      <c r="M23" s="161">
        <v>4</v>
      </c>
      <c r="N23" s="25">
        <v>13</v>
      </c>
      <c r="O23" s="159">
        <v>6</v>
      </c>
      <c r="P23" s="27"/>
      <c r="Q23" s="27"/>
      <c r="R23" s="41"/>
      <c r="S23" s="41"/>
      <c r="T23" s="41"/>
      <c r="U23" s="41"/>
      <c r="V23" s="41"/>
      <c r="W23" s="41"/>
      <c r="X23" s="41">
        <v>15</v>
      </c>
      <c r="Y23" s="163">
        <v>4</v>
      </c>
      <c r="Z23" s="64"/>
      <c r="AA23" s="64"/>
      <c r="AB23" s="64">
        <v>14</v>
      </c>
      <c r="AC23" s="160">
        <v>5</v>
      </c>
      <c r="AD23" s="64"/>
      <c r="AE23" s="64"/>
      <c r="AF23" s="65"/>
      <c r="AG23" s="65"/>
      <c r="AH23" s="65"/>
      <c r="AI23" s="65"/>
    </row>
    <row r="24" spans="1:35" ht="13">
      <c r="A24" s="18">
        <v>20</v>
      </c>
      <c r="B24" s="23" t="s">
        <v>319</v>
      </c>
      <c r="C24" s="84" t="s">
        <v>19</v>
      </c>
      <c r="D24" s="18">
        <f t="shared" si="0"/>
        <v>10</v>
      </c>
      <c r="E24" s="181">
        <f t="shared" si="1"/>
        <v>9</v>
      </c>
      <c r="F24" s="182">
        <v>3</v>
      </c>
      <c r="G24" s="183">
        <v>6</v>
      </c>
      <c r="H24" s="34">
        <v>13</v>
      </c>
      <c r="I24" s="158">
        <v>6</v>
      </c>
      <c r="J24" s="34">
        <v>18</v>
      </c>
      <c r="K24" s="34">
        <v>1</v>
      </c>
      <c r="L24" s="25"/>
      <c r="M24" s="25"/>
      <c r="N24" s="25">
        <v>16</v>
      </c>
      <c r="O24" s="159">
        <v>3</v>
      </c>
      <c r="P24" s="27"/>
      <c r="Q24" s="27"/>
      <c r="R24" s="41"/>
      <c r="S24" s="41"/>
      <c r="T24" s="41"/>
      <c r="U24" s="41"/>
      <c r="V24" s="41"/>
      <c r="W24" s="41"/>
      <c r="X24" s="41"/>
      <c r="Y24" s="41"/>
      <c r="Z24" s="64"/>
      <c r="AA24" s="64"/>
      <c r="AB24" s="64"/>
      <c r="AC24" s="64"/>
      <c r="AD24" s="64"/>
      <c r="AE24" s="64"/>
      <c r="AF24" s="65"/>
      <c r="AG24" s="65"/>
      <c r="AH24" s="65"/>
      <c r="AI24" s="65"/>
    </row>
    <row r="25" spans="1:35" ht="13">
      <c r="A25" s="18">
        <v>21</v>
      </c>
      <c r="B25" s="23" t="s">
        <v>324</v>
      </c>
      <c r="C25" s="84" t="s">
        <v>12</v>
      </c>
      <c r="D25" s="18">
        <f t="shared" si="0"/>
        <v>11</v>
      </c>
      <c r="E25" s="181">
        <f t="shared" si="1"/>
        <v>7</v>
      </c>
      <c r="F25" s="182">
        <v>4</v>
      </c>
      <c r="G25" s="183">
        <v>3</v>
      </c>
      <c r="H25" s="34">
        <v>18</v>
      </c>
      <c r="I25" s="34">
        <v>1</v>
      </c>
      <c r="J25" s="34">
        <v>16</v>
      </c>
      <c r="K25" s="158">
        <v>3</v>
      </c>
      <c r="L25" s="25"/>
      <c r="M25" s="25"/>
      <c r="N25" s="25">
        <v>15</v>
      </c>
      <c r="O25" s="159">
        <v>4</v>
      </c>
      <c r="P25" s="27"/>
      <c r="Q25" s="27"/>
      <c r="R25" s="41"/>
      <c r="S25" s="41"/>
      <c r="T25" s="41"/>
      <c r="U25" s="41"/>
      <c r="V25" s="41"/>
      <c r="W25" s="41"/>
      <c r="X25" s="41">
        <v>16</v>
      </c>
      <c r="Y25" s="41">
        <v>3</v>
      </c>
      <c r="Z25" s="64"/>
      <c r="AA25" s="64"/>
      <c r="AB25" s="64"/>
      <c r="AC25" s="64"/>
      <c r="AD25" s="64"/>
      <c r="AE25" s="64"/>
      <c r="AF25" s="65"/>
      <c r="AG25" s="65"/>
      <c r="AH25" s="65"/>
      <c r="AI25" s="65"/>
    </row>
    <row r="26" spans="1:35" ht="13">
      <c r="A26" s="18">
        <v>22</v>
      </c>
      <c r="B26" s="23" t="s">
        <v>332</v>
      </c>
      <c r="C26" s="86" t="s">
        <v>65</v>
      </c>
      <c r="D26" s="18">
        <f t="shared" si="0"/>
        <v>5</v>
      </c>
      <c r="E26" s="181">
        <f t="shared" si="1"/>
        <v>5</v>
      </c>
      <c r="F26" s="182">
        <v>5</v>
      </c>
      <c r="G26" s="183">
        <v>0</v>
      </c>
      <c r="H26" s="34"/>
      <c r="I26" s="34"/>
      <c r="J26" s="34"/>
      <c r="K26" s="34"/>
      <c r="L26" s="25">
        <v>18</v>
      </c>
      <c r="M26" s="161">
        <v>1</v>
      </c>
      <c r="N26" s="25"/>
      <c r="O26" s="26"/>
      <c r="P26" s="27"/>
      <c r="Q26" s="27"/>
      <c r="R26" s="41">
        <v>16</v>
      </c>
      <c r="S26" s="160">
        <v>3</v>
      </c>
      <c r="T26" s="41">
        <v>18</v>
      </c>
      <c r="U26" s="160">
        <v>1</v>
      </c>
      <c r="V26" s="41"/>
      <c r="W26" s="41"/>
      <c r="X26" s="41"/>
      <c r="Y26" s="41"/>
      <c r="Z26" s="64"/>
      <c r="AA26" s="64"/>
      <c r="AB26" s="64"/>
      <c r="AC26" s="64"/>
      <c r="AD26" s="64"/>
      <c r="AE26" s="64"/>
      <c r="AF26" s="65"/>
      <c r="AG26" s="65"/>
      <c r="AH26" s="65"/>
      <c r="AI26" s="65"/>
    </row>
    <row r="27" spans="1:35" ht="13">
      <c r="A27" s="18">
        <v>23</v>
      </c>
      <c r="B27" s="23" t="s">
        <v>438</v>
      </c>
      <c r="C27" s="84" t="s">
        <v>25</v>
      </c>
      <c r="D27" s="18">
        <f t="shared" si="0"/>
        <v>4</v>
      </c>
      <c r="E27" s="181">
        <f t="shared" si="1"/>
        <v>4</v>
      </c>
      <c r="F27" s="182">
        <v>4</v>
      </c>
      <c r="G27" s="183">
        <v>0</v>
      </c>
      <c r="H27" s="34"/>
      <c r="I27" s="34"/>
      <c r="J27" s="34"/>
      <c r="K27" s="34"/>
      <c r="L27" s="25"/>
      <c r="M27" s="25"/>
      <c r="N27" s="25"/>
      <c r="O27" s="26"/>
      <c r="P27" s="27"/>
      <c r="Q27" s="27"/>
      <c r="R27" s="41"/>
      <c r="S27" s="41"/>
      <c r="T27" s="41"/>
      <c r="U27" s="41"/>
      <c r="V27" s="41"/>
      <c r="W27" s="41"/>
      <c r="X27" s="41"/>
      <c r="Y27" s="41"/>
      <c r="Z27" s="64">
        <v>15</v>
      </c>
      <c r="AA27" s="160">
        <v>4</v>
      </c>
      <c r="AB27" s="64"/>
      <c r="AC27" s="64"/>
      <c r="AD27" s="64"/>
      <c r="AE27" s="64"/>
      <c r="AF27" s="65"/>
      <c r="AG27" s="65"/>
      <c r="AH27" s="65"/>
      <c r="AI27" s="65"/>
    </row>
    <row r="28" spans="1:35" ht="13">
      <c r="A28" s="18">
        <v>24</v>
      </c>
      <c r="B28" s="23" t="s">
        <v>420</v>
      </c>
      <c r="C28" s="84" t="s">
        <v>24</v>
      </c>
      <c r="D28" s="18">
        <f t="shared" si="0"/>
        <v>2</v>
      </c>
      <c r="E28" s="181">
        <f t="shared" si="1"/>
        <v>2</v>
      </c>
      <c r="F28" s="182">
        <v>2</v>
      </c>
      <c r="G28" s="183">
        <v>0</v>
      </c>
      <c r="H28" s="34"/>
      <c r="I28" s="34"/>
      <c r="J28" s="34"/>
      <c r="K28" s="34"/>
      <c r="L28" s="25"/>
      <c r="M28" s="25"/>
      <c r="N28" s="25"/>
      <c r="O28" s="26"/>
      <c r="P28" s="27"/>
      <c r="Q28" s="27"/>
      <c r="R28" s="41"/>
      <c r="S28" s="41"/>
      <c r="T28" s="41">
        <v>17</v>
      </c>
      <c r="U28" s="160">
        <v>2</v>
      </c>
      <c r="V28" s="41"/>
      <c r="W28" s="41"/>
      <c r="X28" s="41"/>
      <c r="Y28" s="41"/>
      <c r="Z28" s="64"/>
      <c r="AA28" s="64"/>
      <c r="AB28" s="64"/>
      <c r="AC28" s="64"/>
      <c r="AD28" s="64"/>
      <c r="AE28" s="64"/>
      <c r="AF28" s="65"/>
      <c r="AG28" s="65"/>
      <c r="AH28" s="65"/>
      <c r="AI28" s="65"/>
    </row>
    <row r="29" spans="1:35" ht="13">
      <c r="A29" s="18">
        <v>25</v>
      </c>
      <c r="B29" s="23" t="s">
        <v>417</v>
      </c>
      <c r="C29" s="84" t="s">
        <v>12</v>
      </c>
      <c r="D29" s="18">
        <f t="shared" si="0"/>
        <v>2</v>
      </c>
      <c r="E29" s="181">
        <f t="shared" si="1"/>
        <v>2</v>
      </c>
      <c r="F29" s="182">
        <v>0</v>
      </c>
      <c r="G29" s="183">
        <v>2</v>
      </c>
      <c r="H29" s="34"/>
      <c r="I29" s="34"/>
      <c r="J29" s="34"/>
      <c r="K29" s="34"/>
      <c r="L29" s="25"/>
      <c r="M29" s="25"/>
      <c r="N29" s="25"/>
      <c r="O29" s="26"/>
      <c r="P29" s="27"/>
      <c r="Q29" s="27"/>
      <c r="R29" s="41"/>
      <c r="S29" s="41"/>
      <c r="T29" s="41"/>
      <c r="U29" s="41"/>
      <c r="V29" s="41"/>
      <c r="W29" s="41"/>
      <c r="X29" s="41">
        <v>17</v>
      </c>
      <c r="Y29" s="163">
        <v>2</v>
      </c>
      <c r="Z29" s="64"/>
      <c r="AA29" s="64"/>
      <c r="AB29" s="64"/>
      <c r="AC29" s="64"/>
      <c r="AD29" s="64"/>
      <c r="AE29" s="64"/>
      <c r="AF29" s="65"/>
      <c r="AG29" s="65"/>
      <c r="AH29" s="65"/>
      <c r="AI29" s="65"/>
    </row>
    <row r="30" spans="1:35" ht="13">
      <c r="A30" s="18">
        <v>26</v>
      </c>
      <c r="B30" s="23" t="s">
        <v>440</v>
      </c>
      <c r="C30" s="84" t="s">
        <v>24</v>
      </c>
      <c r="D30" s="18">
        <f t="shared" si="0"/>
        <v>2</v>
      </c>
      <c r="E30" s="181">
        <f t="shared" si="1"/>
        <v>2</v>
      </c>
      <c r="F30" s="182">
        <v>2</v>
      </c>
      <c r="G30" s="183">
        <v>0</v>
      </c>
      <c r="H30" s="34"/>
      <c r="I30" s="34"/>
      <c r="J30" s="34"/>
      <c r="K30" s="34"/>
      <c r="L30" s="25"/>
      <c r="M30" s="25"/>
      <c r="N30" s="25"/>
      <c r="O30" s="26"/>
      <c r="P30" s="27"/>
      <c r="Q30" s="27"/>
      <c r="R30" s="41"/>
      <c r="S30" s="41"/>
      <c r="T30" s="41"/>
      <c r="U30" s="41"/>
      <c r="V30" s="41"/>
      <c r="W30" s="41"/>
      <c r="X30" s="41"/>
      <c r="Y30" s="41"/>
      <c r="Z30" s="64"/>
      <c r="AA30" s="64"/>
      <c r="AB30" s="64">
        <v>17</v>
      </c>
      <c r="AC30" s="160">
        <v>2</v>
      </c>
      <c r="AD30" s="64"/>
      <c r="AE30" s="64"/>
      <c r="AF30" s="65"/>
      <c r="AG30" s="65"/>
      <c r="AH30" s="65"/>
      <c r="AI30" s="65"/>
    </row>
    <row r="31" spans="1:35" ht="13">
      <c r="A31" s="18">
        <v>27</v>
      </c>
      <c r="B31" s="23" t="s">
        <v>439</v>
      </c>
      <c r="C31" s="84" t="s">
        <v>147</v>
      </c>
      <c r="D31" s="18">
        <f t="shared" si="0"/>
        <v>1</v>
      </c>
      <c r="E31" s="181">
        <f t="shared" si="1"/>
        <v>1</v>
      </c>
      <c r="F31" s="182">
        <v>1</v>
      </c>
      <c r="G31" s="183">
        <v>0</v>
      </c>
      <c r="H31" s="34"/>
      <c r="I31" s="34"/>
      <c r="J31" s="34"/>
      <c r="K31" s="34"/>
      <c r="L31" s="25"/>
      <c r="M31" s="25"/>
      <c r="N31" s="25"/>
      <c r="O31" s="26"/>
      <c r="P31" s="27"/>
      <c r="Q31" s="27"/>
      <c r="R31" s="41"/>
      <c r="S31" s="41"/>
      <c r="T31" s="41"/>
      <c r="U31" s="41"/>
      <c r="V31" s="41"/>
      <c r="W31" s="41"/>
      <c r="X31" s="41"/>
      <c r="Y31" s="41"/>
      <c r="Z31" s="64">
        <v>18</v>
      </c>
      <c r="AA31" s="160">
        <v>1</v>
      </c>
      <c r="AB31" s="64"/>
      <c r="AC31" s="64"/>
      <c r="AD31" s="64"/>
      <c r="AE31" s="64"/>
      <c r="AF31" s="65"/>
      <c r="AG31" s="65"/>
      <c r="AH31" s="65"/>
      <c r="AI31" s="65"/>
    </row>
    <row r="32" spans="1:35" ht="13">
      <c r="A32" s="18">
        <v>28</v>
      </c>
      <c r="B32" s="23" t="s">
        <v>418</v>
      </c>
      <c r="C32" s="84" t="s">
        <v>35</v>
      </c>
      <c r="D32" s="18">
        <f t="shared" si="0"/>
        <v>1</v>
      </c>
      <c r="E32" s="181">
        <f t="shared" si="1"/>
        <v>1</v>
      </c>
      <c r="F32" s="182">
        <v>0</v>
      </c>
      <c r="G32" s="183">
        <v>1</v>
      </c>
      <c r="H32" s="34"/>
      <c r="I32" s="34"/>
      <c r="J32" s="34"/>
      <c r="K32" s="34"/>
      <c r="L32" s="25"/>
      <c r="M32" s="25"/>
      <c r="N32" s="25"/>
      <c r="O32" s="26"/>
      <c r="P32" s="27"/>
      <c r="Q32" s="27"/>
      <c r="R32" s="41"/>
      <c r="S32" s="41"/>
      <c r="T32" s="41"/>
      <c r="U32" s="41"/>
      <c r="V32" s="41"/>
      <c r="W32" s="41"/>
      <c r="X32" s="41">
        <v>18</v>
      </c>
      <c r="Y32" s="163">
        <v>1</v>
      </c>
      <c r="Z32" s="64"/>
      <c r="AA32" s="64"/>
      <c r="AB32" s="64"/>
      <c r="AC32" s="64"/>
      <c r="AD32" s="64"/>
      <c r="AE32" s="64"/>
      <c r="AF32" s="65"/>
      <c r="AG32" s="65"/>
      <c r="AH32" s="65"/>
      <c r="AI32" s="65"/>
    </row>
    <row r="33" spans="1:35" ht="13">
      <c r="A33" s="75"/>
      <c r="B33" s="28"/>
      <c r="C33" s="75"/>
      <c r="D33" s="75"/>
      <c r="E33" s="139"/>
      <c r="F33" s="189"/>
      <c r="G33" s="141"/>
      <c r="H33" s="74"/>
      <c r="I33" s="74"/>
      <c r="J33" s="74"/>
      <c r="K33" s="74"/>
      <c r="L33" s="75"/>
      <c r="M33" s="75"/>
      <c r="N33" s="75"/>
      <c r="O33" s="75"/>
      <c r="P33" s="75"/>
      <c r="Q33" s="75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</row>
    <row r="34" spans="1:35" ht="13">
      <c r="A34" s="75"/>
      <c r="B34" s="28"/>
      <c r="C34" s="75"/>
      <c r="D34" s="75"/>
      <c r="E34" s="139"/>
      <c r="F34" s="189"/>
      <c r="G34" s="141"/>
      <c r="H34" s="74"/>
      <c r="I34" s="74"/>
      <c r="J34" s="74"/>
      <c r="K34" s="74"/>
      <c r="L34" s="75"/>
      <c r="M34" s="75"/>
      <c r="N34" s="75"/>
      <c r="O34" s="75"/>
      <c r="P34" s="75"/>
      <c r="Q34" s="75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</row>
    <row r="35" spans="1:35" ht="13" thickBot="1"/>
    <row r="36" spans="1:35" s="5" customFormat="1" ht="13.5" thickBot="1">
      <c r="A36" s="3"/>
      <c r="B36" s="22" t="s">
        <v>206</v>
      </c>
      <c r="C36" s="4"/>
      <c r="D36" s="80" t="s">
        <v>255</v>
      </c>
      <c r="E36" s="258" t="s">
        <v>262</v>
      </c>
      <c r="F36" s="259"/>
      <c r="G36" s="260"/>
      <c r="H36" s="252" t="s">
        <v>212</v>
      </c>
      <c r="I36" s="253"/>
      <c r="J36" s="253"/>
      <c r="K36" s="253"/>
      <c r="L36" s="254" t="s">
        <v>130</v>
      </c>
      <c r="M36" s="255"/>
      <c r="N36" s="255"/>
      <c r="O36" s="255"/>
      <c r="P36" s="255"/>
      <c r="Q36" s="256"/>
      <c r="R36" s="246" t="s">
        <v>129</v>
      </c>
      <c r="S36" s="247"/>
      <c r="T36" s="247"/>
      <c r="U36" s="247"/>
      <c r="V36" s="247"/>
      <c r="W36" s="247"/>
      <c r="X36" s="247"/>
      <c r="Y36" s="248"/>
      <c r="Z36" s="257" t="s">
        <v>57</v>
      </c>
      <c r="AA36" s="257"/>
      <c r="AB36" s="257"/>
      <c r="AC36" s="257"/>
      <c r="AD36" s="257"/>
      <c r="AE36" s="257"/>
      <c r="AF36" s="243" t="s">
        <v>100</v>
      </c>
      <c r="AG36" s="244"/>
      <c r="AH36" s="244"/>
      <c r="AI36" s="245"/>
    </row>
    <row r="37" spans="1:35" ht="13">
      <c r="A37" s="6"/>
      <c r="B37" s="164" t="s">
        <v>410</v>
      </c>
      <c r="C37" s="7"/>
      <c r="D37" s="8" t="s">
        <v>0</v>
      </c>
      <c r="E37" s="8" t="s">
        <v>0</v>
      </c>
      <c r="F37" s="9" t="s">
        <v>1</v>
      </c>
      <c r="G37" s="9" t="s">
        <v>2</v>
      </c>
      <c r="H37" s="31" t="s">
        <v>3</v>
      </c>
      <c r="I37" s="32"/>
      <c r="J37" s="33" t="s">
        <v>3</v>
      </c>
      <c r="K37" s="32"/>
      <c r="L37" s="35" t="s">
        <v>3</v>
      </c>
      <c r="M37" s="36"/>
      <c r="N37" s="36" t="s">
        <v>3</v>
      </c>
      <c r="O37" s="36"/>
      <c r="P37" s="37" t="s">
        <v>3</v>
      </c>
      <c r="Q37" s="37"/>
      <c r="R37" s="38" t="s">
        <v>3</v>
      </c>
      <c r="S37" s="38"/>
      <c r="T37" s="38" t="s">
        <v>3</v>
      </c>
      <c r="U37" s="40"/>
      <c r="V37" s="38" t="s">
        <v>3</v>
      </c>
      <c r="W37" s="40"/>
      <c r="X37" s="38" t="s">
        <v>3</v>
      </c>
      <c r="Y37" s="40"/>
      <c r="Z37" s="54" t="s">
        <v>3</v>
      </c>
      <c r="AA37" s="55"/>
      <c r="AB37" s="54" t="s">
        <v>3</v>
      </c>
      <c r="AC37" s="54"/>
      <c r="AD37" s="54" t="s">
        <v>3</v>
      </c>
      <c r="AE37" s="56"/>
      <c r="AF37" s="59" t="s">
        <v>3</v>
      </c>
      <c r="AG37" s="60"/>
      <c r="AH37" s="60" t="s">
        <v>3</v>
      </c>
      <c r="AI37" s="61"/>
    </row>
    <row r="38" spans="1:35" s="15" customFormat="1" ht="12" customHeight="1">
      <c r="A38" s="10"/>
      <c r="B38" s="11" t="s">
        <v>43</v>
      </c>
      <c r="C38" s="12" t="s">
        <v>4</v>
      </c>
      <c r="D38" s="13" t="s">
        <v>5</v>
      </c>
      <c r="E38" s="13" t="s">
        <v>5</v>
      </c>
      <c r="F38" s="14" t="s">
        <v>5</v>
      </c>
      <c r="G38" s="14" t="s">
        <v>5</v>
      </c>
      <c r="H38" s="42" t="s">
        <v>99</v>
      </c>
      <c r="I38" s="43" t="s">
        <v>5</v>
      </c>
      <c r="J38" s="42" t="s">
        <v>150</v>
      </c>
      <c r="K38" s="43" t="s">
        <v>5</v>
      </c>
      <c r="L38" s="45" t="s">
        <v>8</v>
      </c>
      <c r="M38" s="44" t="s">
        <v>5</v>
      </c>
      <c r="N38" s="45" t="s">
        <v>10</v>
      </c>
      <c r="O38" s="46" t="s">
        <v>5</v>
      </c>
      <c r="P38" s="47" t="s">
        <v>9</v>
      </c>
      <c r="Q38" s="48" t="s">
        <v>5</v>
      </c>
      <c r="R38" s="49" t="s">
        <v>189</v>
      </c>
      <c r="S38" s="50" t="s">
        <v>5</v>
      </c>
      <c r="T38" s="49" t="s">
        <v>8</v>
      </c>
      <c r="U38" s="50" t="s">
        <v>5</v>
      </c>
      <c r="V38" s="49" t="s">
        <v>9</v>
      </c>
      <c r="W38" s="50" t="s">
        <v>5</v>
      </c>
      <c r="X38" s="49" t="s">
        <v>267</v>
      </c>
      <c r="Y38" s="50" t="s">
        <v>5</v>
      </c>
      <c r="Z38" s="57" t="s">
        <v>189</v>
      </c>
      <c r="AA38" s="58" t="s">
        <v>5</v>
      </c>
      <c r="AB38" s="57" t="s">
        <v>8</v>
      </c>
      <c r="AC38" s="58" t="s">
        <v>5</v>
      </c>
      <c r="AD38" s="57" t="s">
        <v>9</v>
      </c>
      <c r="AE38" s="58" t="s">
        <v>5</v>
      </c>
      <c r="AF38" s="62" t="s">
        <v>6</v>
      </c>
      <c r="AG38" s="63" t="s">
        <v>5</v>
      </c>
      <c r="AH38" s="62" t="s">
        <v>7</v>
      </c>
      <c r="AI38" s="63" t="s">
        <v>5</v>
      </c>
    </row>
    <row r="39" spans="1:35" ht="13">
      <c r="A39" s="201">
        <v>1</v>
      </c>
      <c r="B39" s="204" t="s">
        <v>287</v>
      </c>
      <c r="C39" s="18" t="s">
        <v>70</v>
      </c>
      <c r="D39" s="18">
        <f t="shared" ref="D39:D64" si="2">SUM(I39+K39+M39+O39+Q39+S39+U39+W39+Y39+AA39+AC39+AE39+AG39+AI39)</f>
        <v>195</v>
      </c>
      <c r="E39" s="16">
        <f t="shared" ref="E39:E64" si="3">SUM(F39+G39)</f>
        <v>121</v>
      </c>
      <c r="F39" s="17">
        <v>100</v>
      </c>
      <c r="G39" s="29">
        <v>21</v>
      </c>
      <c r="H39" s="34">
        <v>2</v>
      </c>
      <c r="I39" s="158">
        <v>21</v>
      </c>
      <c r="J39" s="34">
        <v>2</v>
      </c>
      <c r="K39" s="34">
        <v>21</v>
      </c>
      <c r="L39" s="25"/>
      <c r="M39" s="25"/>
      <c r="N39" s="25"/>
      <c r="O39" s="26"/>
      <c r="P39" s="27"/>
      <c r="Q39" s="27"/>
      <c r="R39" s="41" t="s">
        <v>421</v>
      </c>
      <c r="S39" s="160">
        <v>25</v>
      </c>
      <c r="T39" s="41">
        <v>1</v>
      </c>
      <c r="U39" s="160">
        <v>25</v>
      </c>
      <c r="V39" s="41">
        <v>1</v>
      </c>
      <c r="W39" s="41">
        <v>16</v>
      </c>
      <c r="X39" s="41">
        <v>2</v>
      </c>
      <c r="Y39" s="41">
        <v>21</v>
      </c>
      <c r="Z39" s="64">
        <v>1</v>
      </c>
      <c r="AA39" s="160">
        <v>25</v>
      </c>
      <c r="AB39" s="64">
        <v>1</v>
      </c>
      <c r="AC39" s="160">
        <v>25</v>
      </c>
      <c r="AD39" s="64">
        <v>1</v>
      </c>
      <c r="AE39" s="64">
        <v>16</v>
      </c>
      <c r="AF39" s="65"/>
      <c r="AG39" s="65"/>
      <c r="AH39" s="65"/>
      <c r="AI39" s="65"/>
    </row>
    <row r="40" spans="1:35" ht="13">
      <c r="A40" s="201">
        <v>2</v>
      </c>
      <c r="B40" s="204" t="s">
        <v>291</v>
      </c>
      <c r="C40" s="18" t="s">
        <v>27</v>
      </c>
      <c r="D40" s="18">
        <f t="shared" si="2"/>
        <v>227</v>
      </c>
      <c r="E40" s="16">
        <f t="shared" si="3"/>
        <v>117</v>
      </c>
      <c r="F40" s="17">
        <f>SUM(M40+O40+S40+U40)</f>
        <v>92</v>
      </c>
      <c r="G40" s="29">
        <v>25</v>
      </c>
      <c r="H40" s="34">
        <v>1</v>
      </c>
      <c r="I40" s="158">
        <v>25</v>
      </c>
      <c r="J40" s="34">
        <v>13</v>
      </c>
      <c r="K40" s="34">
        <v>6</v>
      </c>
      <c r="L40" s="25">
        <v>1</v>
      </c>
      <c r="M40" s="161">
        <v>25</v>
      </c>
      <c r="N40" s="25">
        <v>1</v>
      </c>
      <c r="O40" s="159">
        <v>25</v>
      </c>
      <c r="P40" s="27">
        <v>1</v>
      </c>
      <c r="Q40" s="27">
        <v>16</v>
      </c>
      <c r="R40" s="41">
        <v>2</v>
      </c>
      <c r="S40" s="160">
        <v>21</v>
      </c>
      <c r="T40" s="41">
        <v>2</v>
      </c>
      <c r="U40" s="160">
        <v>21</v>
      </c>
      <c r="V40" s="41">
        <v>4</v>
      </c>
      <c r="W40" s="41">
        <v>8</v>
      </c>
      <c r="X40" s="41">
        <v>1</v>
      </c>
      <c r="Y40" s="41">
        <v>25</v>
      </c>
      <c r="Z40" s="64">
        <v>2</v>
      </c>
      <c r="AA40" s="64">
        <v>21</v>
      </c>
      <c r="AB40" s="64">
        <v>2</v>
      </c>
      <c r="AC40" s="64">
        <v>21</v>
      </c>
      <c r="AD40" s="64">
        <v>2</v>
      </c>
      <c r="AE40" s="64">
        <v>13</v>
      </c>
      <c r="AF40" s="65"/>
      <c r="AG40" s="65"/>
      <c r="AH40" s="65"/>
      <c r="AI40" s="65"/>
    </row>
    <row r="41" spans="1:35" ht="13">
      <c r="A41" s="201">
        <v>3</v>
      </c>
      <c r="B41" s="204" t="s">
        <v>289</v>
      </c>
      <c r="C41" s="53" t="s">
        <v>70</v>
      </c>
      <c r="D41" s="18">
        <f t="shared" si="2"/>
        <v>136</v>
      </c>
      <c r="E41" s="16">
        <f t="shared" si="3"/>
        <v>93</v>
      </c>
      <c r="F41" s="17">
        <f>SUM(M41+O41+AA41+AC41)</f>
        <v>76</v>
      </c>
      <c r="G41" s="29">
        <v>17</v>
      </c>
      <c r="H41" s="34">
        <v>3</v>
      </c>
      <c r="I41" s="158">
        <v>17</v>
      </c>
      <c r="J41" s="34">
        <v>3</v>
      </c>
      <c r="K41" s="34">
        <v>17</v>
      </c>
      <c r="L41" s="25">
        <v>2</v>
      </c>
      <c r="M41" s="161">
        <v>21</v>
      </c>
      <c r="N41" s="25">
        <v>2</v>
      </c>
      <c r="O41" s="159">
        <v>21</v>
      </c>
      <c r="P41" s="27">
        <v>3</v>
      </c>
      <c r="Q41" s="27">
        <v>10</v>
      </c>
      <c r="R41" s="41"/>
      <c r="S41" s="41"/>
      <c r="T41" s="41"/>
      <c r="U41" s="41"/>
      <c r="V41" s="41"/>
      <c r="W41" s="41"/>
      <c r="X41" s="41"/>
      <c r="Y41" s="41"/>
      <c r="Z41" s="64">
        <v>3</v>
      </c>
      <c r="AA41" s="160">
        <v>17</v>
      </c>
      <c r="AB41" s="64">
        <v>3</v>
      </c>
      <c r="AC41" s="160">
        <v>17</v>
      </c>
      <c r="AD41" s="64">
        <v>1</v>
      </c>
      <c r="AE41" s="64">
        <v>16</v>
      </c>
      <c r="AF41" s="65"/>
      <c r="AG41" s="65"/>
      <c r="AH41" s="65"/>
      <c r="AI41" s="65"/>
    </row>
    <row r="42" spans="1:35" ht="13">
      <c r="A42" s="201">
        <v>4</v>
      </c>
      <c r="B42" s="204" t="s">
        <v>297</v>
      </c>
      <c r="C42" s="53" t="s">
        <v>24</v>
      </c>
      <c r="D42" s="18">
        <f t="shared" si="2"/>
        <v>165</v>
      </c>
      <c r="E42" s="16">
        <f t="shared" si="3"/>
        <v>91</v>
      </c>
      <c r="F42" s="17">
        <f>SUM(M42+O42+S42+U42)</f>
        <v>66</v>
      </c>
      <c r="G42" s="29">
        <v>25</v>
      </c>
      <c r="H42" s="34">
        <v>4</v>
      </c>
      <c r="I42" s="34">
        <v>15</v>
      </c>
      <c r="J42" s="34">
        <v>1</v>
      </c>
      <c r="K42" s="158">
        <v>25</v>
      </c>
      <c r="L42" s="25">
        <v>3</v>
      </c>
      <c r="M42" s="161">
        <v>17</v>
      </c>
      <c r="N42" s="25">
        <v>3</v>
      </c>
      <c r="O42" s="159">
        <v>17</v>
      </c>
      <c r="P42" s="27">
        <v>5</v>
      </c>
      <c r="Q42" s="27">
        <v>7</v>
      </c>
      <c r="R42" s="41">
        <v>4</v>
      </c>
      <c r="S42" s="160">
        <v>15</v>
      </c>
      <c r="T42" s="41">
        <v>3</v>
      </c>
      <c r="U42" s="160">
        <v>17</v>
      </c>
      <c r="V42" s="41">
        <v>5</v>
      </c>
      <c r="W42" s="41">
        <v>7</v>
      </c>
      <c r="X42" s="41">
        <v>3</v>
      </c>
      <c r="Y42" s="41">
        <v>17</v>
      </c>
      <c r="Z42" s="64">
        <v>6</v>
      </c>
      <c r="AA42" s="64">
        <v>13</v>
      </c>
      <c r="AB42" s="64">
        <v>5</v>
      </c>
      <c r="AC42" s="64">
        <v>14</v>
      </c>
      <c r="AD42" s="64">
        <v>11</v>
      </c>
      <c r="AE42" s="64">
        <v>1</v>
      </c>
      <c r="AF42" s="65"/>
      <c r="AG42" s="65"/>
      <c r="AH42" s="65"/>
      <c r="AI42" s="65"/>
    </row>
    <row r="43" spans="1:35" ht="13">
      <c r="A43" s="201">
        <v>5</v>
      </c>
      <c r="B43" s="204" t="s">
        <v>288</v>
      </c>
      <c r="C43" s="53" t="s">
        <v>22</v>
      </c>
      <c r="D43" s="18">
        <f t="shared" si="2"/>
        <v>146</v>
      </c>
      <c r="E43" s="16">
        <f t="shared" si="3"/>
        <v>77</v>
      </c>
      <c r="F43" s="17">
        <f>SUM(M43+Q43+S43+AA43)</f>
        <v>62</v>
      </c>
      <c r="G43" s="29">
        <v>15</v>
      </c>
      <c r="H43" s="34">
        <v>6</v>
      </c>
      <c r="I43" s="34">
        <v>13</v>
      </c>
      <c r="J43" s="34"/>
      <c r="K43" s="34"/>
      <c r="L43" s="25">
        <v>5</v>
      </c>
      <c r="M43" s="161">
        <v>14</v>
      </c>
      <c r="N43" s="25">
        <v>11</v>
      </c>
      <c r="O43" s="26">
        <v>8</v>
      </c>
      <c r="P43" s="27">
        <v>1</v>
      </c>
      <c r="Q43" s="165">
        <v>16</v>
      </c>
      <c r="R43" s="41">
        <v>3</v>
      </c>
      <c r="S43" s="160">
        <v>17</v>
      </c>
      <c r="T43" s="41">
        <v>5</v>
      </c>
      <c r="U43" s="41">
        <v>14</v>
      </c>
      <c r="V43" s="41">
        <v>4</v>
      </c>
      <c r="W43" s="41">
        <v>8</v>
      </c>
      <c r="X43" s="41">
        <v>4</v>
      </c>
      <c r="Y43" s="163">
        <v>15</v>
      </c>
      <c r="Z43" s="64">
        <v>4</v>
      </c>
      <c r="AA43" s="160">
        <v>15</v>
      </c>
      <c r="AB43" s="64">
        <v>6</v>
      </c>
      <c r="AC43" s="64">
        <v>13</v>
      </c>
      <c r="AD43" s="64">
        <v>2</v>
      </c>
      <c r="AE43" s="64">
        <v>13</v>
      </c>
      <c r="AF43" s="65"/>
      <c r="AG43" s="65"/>
      <c r="AH43" s="65"/>
      <c r="AI43" s="65"/>
    </row>
    <row r="44" spans="1:35" ht="13">
      <c r="A44" s="201">
        <v>6</v>
      </c>
      <c r="B44" s="204" t="s">
        <v>305</v>
      </c>
      <c r="C44" s="53" t="s">
        <v>143</v>
      </c>
      <c r="D44" s="18">
        <f t="shared" si="2"/>
        <v>134</v>
      </c>
      <c r="E44" s="16">
        <f t="shared" si="3"/>
        <v>70</v>
      </c>
      <c r="F44" s="17">
        <f>SUM(M44+O44+AA44+AC44)</f>
        <v>56</v>
      </c>
      <c r="G44" s="29">
        <v>14</v>
      </c>
      <c r="H44" s="34">
        <v>9</v>
      </c>
      <c r="I44" s="34">
        <v>10</v>
      </c>
      <c r="J44" s="34">
        <v>5</v>
      </c>
      <c r="K44" s="158">
        <v>14</v>
      </c>
      <c r="L44" s="25">
        <v>7</v>
      </c>
      <c r="M44" s="161">
        <v>12</v>
      </c>
      <c r="N44" s="25">
        <v>4</v>
      </c>
      <c r="O44" s="159">
        <v>15</v>
      </c>
      <c r="P44" s="27">
        <v>4</v>
      </c>
      <c r="Q44" s="27">
        <v>8</v>
      </c>
      <c r="R44" s="41">
        <v>7</v>
      </c>
      <c r="S44" s="41">
        <v>12</v>
      </c>
      <c r="T44" s="41">
        <v>7</v>
      </c>
      <c r="U44" s="41">
        <v>12</v>
      </c>
      <c r="V44" s="41">
        <v>8</v>
      </c>
      <c r="W44" s="41">
        <v>4</v>
      </c>
      <c r="X44" s="41">
        <v>7</v>
      </c>
      <c r="Y44" s="41">
        <v>12</v>
      </c>
      <c r="Z44" s="64">
        <v>5</v>
      </c>
      <c r="AA44" s="160">
        <v>14</v>
      </c>
      <c r="AB44" s="64">
        <v>4</v>
      </c>
      <c r="AC44" s="160">
        <v>15</v>
      </c>
      <c r="AD44" s="64">
        <v>6</v>
      </c>
      <c r="AE44" s="64">
        <v>6</v>
      </c>
      <c r="AF44" s="65"/>
      <c r="AG44" s="65"/>
      <c r="AH44" s="65"/>
      <c r="AI44" s="65"/>
    </row>
    <row r="45" spans="1:35" ht="13">
      <c r="A45" s="201">
        <v>7</v>
      </c>
      <c r="B45" s="204" t="s">
        <v>294</v>
      </c>
      <c r="C45" s="53" t="s">
        <v>70</v>
      </c>
      <c r="D45" s="18">
        <f t="shared" si="2"/>
        <v>107</v>
      </c>
      <c r="E45" s="16">
        <f t="shared" si="3"/>
        <v>62</v>
      </c>
      <c r="F45" s="17">
        <f>SUM(M45+O45+S45+U45)</f>
        <v>50</v>
      </c>
      <c r="G45" s="29">
        <v>12</v>
      </c>
      <c r="H45" s="34">
        <v>7</v>
      </c>
      <c r="I45" s="158">
        <v>12</v>
      </c>
      <c r="J45" s="34">
        <v>8</v>
      </c>
      <c r="K45" s="34">
        <v>11</v>
      </c>
      <c r="L45" s="25">
        <v>6</v>
      </c>
      <c r="M45" s="161">
        <v>13</v>
      </c>
      <c r="N45" s="25">
        <v>6</v>
      </c>
      <c r="O45" s="159">
        <v>13</v>
      </c>
      <c r="P45" s="27">
        <v>4</v>
      </c>
      <c r="Q45" s="27">
        <v>8</v>
      </c>
      <c r="R45" s="41">
        <v>8</v>
      </c>
      <c r="S45" s="160">
        <v>11</v>
      </c>
      <c r="T45" s="41">
        <v>6</v>
      </c>
      <c r="U45" s="160">
        <v>13</v>
      </c>
      <c r="V45" s="41">
        <v>8</v>
      </c>
      <c r="W45" s="41">
        <v>4</v>
      </c>
      <c r="X45" s="41"/>
      <c r="Y45" s="41"/>
      <c r="Z45" s="64">
        <v>12</v>
      </c>
      <c r="AA45" s="64">
        <v>7</v>
      </c>
      <c r="AB45" s="64">
        <v>10</v>
      </c>
      <c r="AC45" s="64">
        <v>9</v>
      </c>
      <c r="AD45" s="64">
        <v>6</v>
      </c>
      <c r="AE45" s="64">
        <v>6</v>
      </c>
      <c r="AF45" s="65"/>
      <c r="AG45" s="65"/>
      <c r="AH45" s="65"/>
      <c r="AI45" s="65"/>
    </row>
    <row r="46" spans="1:35" ht="13">
      <c r="A46" s="201">
        <v>8</v>
      </c>
      <c r="B46" s="204" t="s">
        <v>301</v>
      </c>
      <c r="C46" s="53" t="s">
        <v>24</v>
      </c>
      <c r="D46" s="18">
        <f t="shared" si="2"/>
        <v>99</v>
      </c>
      <c r="E46" s="16">
        <f t="shared" si="3"/>
        <v>59</v>
      </c>
      <c r="F46" s="17">
        <f>SUM(M46+O46+U46+AC46)</f>
        <v>50</v>
      </c>
      <c r="G46" s="29">
        <v>9</v>
      </c>
      <c r="H46" s="34"/>
      <c r="I46" s="34"/>
      <c r="J46" s="34">
        <v>10</v>
      </c>
      <c r="K46" s="158">
        <v>9</v>
      </c>
      <c r="L46" s="25">
        <v>4</v>
      </c>
      <c r="M46" s="161">
        <v>15</v>
      </c>
      <c r="N46" s="25">
        <v>9</v>
      </c>
      <c r="O46" s="159">
        <v>10</v>
      </c>
      <c r="P46" s="27">
        <v>3</v>
      </c>
      <c r="Q46" s="27">
        <v>10</v>
      </c>
      <c r="R46" s="41">
        <v>12</v>
      </c>
      <c r="S46" s="41">
        <v>7</v>
      </c>
      <c r="T46" s="41">
        <v>4</v>
      </c>
      <c r="U46" s="160">
        <v>15</v>
      </c>
      <c r="V46" s="41">
        <v>6</v>
      </c>
      <c r="W46" s="41">
        <v>6</v>
      </c>
      <c r="X46" s="41">
        <v>13</v>
      </c>
      <c r="Y46" s="41">
        <v>6</v>
      </c>
      <c r="Z46" s="64">
        <v>10</v>
      </c>
      <c r="AA46" s="64">
        <v>9</v>
      </c>
      <c r="AB46" s="64">
        <v>9</v>
      </c>
      <c r="AC46" s="160">
        <v>10</v>
      </c>
      <c r="AD46" s="64">
        <v>10</v>
      </c>
      <c r="AE46" s="64">
        <v>2</v>
      </c>
      <c r="AF46" s="65"/>
      <c r="AG46" s="65"/>
      <c r="AH46" s="65"/>
      <c r="AI46" s="65"/>
    </row>
    <row r="47" spans="1:35" ht="13">
      <c r="A47" s="201">
        <v>9</v>
      </c>
      <c r="B47" s="207" t="s">
        <v>298</v>
      </c>
      <c r="C47" s="84" t="s">
        <v>16</v>
      </c>
      <c r="D47" s="18">
        <f t="shared" si="2"/>
        <v>72</v>
      </c>
      <c r="E47" s="16">
        <f t="shared" si="3"/>
        <v>58</v>
      </c>
      <c r="F47" s="17">
        <f>SUM(M47+O47+S47+U47)</f>
        <v>44</v>
      </c>
      <c r="G47" s="29">
        <v>14</v>
      </c>
      <c r="H47" s="34"/>
      <c r="I47" s="34"/>
      <c r="J47" s="34"/>
      <c r="K47" s="34"/>
      <c r="L47" s="25">
        <v>10</v>
      </c>
      <c r="M47" s="161">
        <v>9</v>
      </c>
      <c r="N47" s="25">
        <v>5</v>
      </c>
      <c r="O47" s="159">
        <v>14</v>
      </c>
      <c r="P47" s="27"/>
      <c r="Q47" s="27"/>
      <c r="R47" s="41">
        <v>6</v>
      </c>
      <c r="S47" s="160">
        <v>13</v>
      </c>
      <c r="T47" s="41">
        <v>11</v>
      </c>
      <c r="U47" s="160">
        <v>8</v>
      </c>
      <c r="V47" s="41"/>
      <c r="W47" s="41"/>
      <c r="X47" s="41">
        <v>5</v>
      </c>
      <c r="Y47" s="163">
        <v>14</v>
      </c>
      <c r="Z47" s="64">
        <v>11</v>
      </c>
      <c r="AA47" s="64">
        <v>8</v>
      </c>
      <c r="AB47" s="64">
        <v>13</v>
      </c>
      <c r="AC47" s="64">
        <v>6</v>
      </c>
      <c r="AD47" s="64"/>
      <c r="AE47" s="64"/>
      <c r="AF47" s="65"/>
      <c r="AG47" s="65"/>
      <c r="AH47" s="65"/>
      <c r="AI47" s="65"/>
    </row>
    <row r="48" spans="1:35" ht="13">
      <c r="A48" s="201">
        <v>10</v>
      </c>
      <c r="B48" s="204" t="s">
        <v>304</v>
      </c>
      <c r="C48" s="53" t="s">
        <v>31</v>
      </c>
      <c r="D48" s="18">
        <f t="shared" si="2"/>
        <v>89</v>
      </c>
      <c r="E48" s="16">
        <f t="shared" si="3"/>
        <v>55</v>
      </c>
      <c r="F48" s="17">
        <f>SUM(M48+O48+AA48+AC48)</f>
        <v>46</v>
      </c>
      <c r="G48" s="29">
        <v>9</v>
      </c>
      <c r="H48" s="34">
        <v>15</v>
      </c>
      <c r="I48" s="34">
        <v>4</v>
      </c>
      <c r="J48" s="34">
        <v>14</v>
      </c>
      <c r="K48" s="34">
        <v>5</v>
      </c>
      <c r="L48" s="25">
        <v>8</v>
      </c>
      <c r="M48" s="161">
        <v>11</v>
      </c>
      <c r="N48" s="25">
        <v>8</v>
      </c>
      <c r="O48" s="159">
        <v>11</v>
      </c>
      <c r="P48" s="27">
        <v>8</v>
      </c>
      <c r="Q48" s="27">
        <v>4</v>
      </c>
      <c r="R48" s="41">
        <v>10</v>
      </c>
      <c r="S48" s="41">
        <v>9</v>
      </c>
      <c r="T48" s="41">
        <v>8</v>
      </c>
      <c r="U48" s="41">
        <v>11</v>
      </c>
      <c r="V48" s="41">
        <v>11</v>
      </c>
      <c r="W48" s="41">
        <v>1</v>
      </c>
      <c r="X48" s="41">
        <v>10</v>
      </c>
      <c r="Y48" s="163">
        <v>9</v>
      </c>
      <c r="Z48" s="64">
        <v>7</v>
      </c>
      <c r="AA48" s="160">
        <v>12</v>
      </c>
      <c r="AB48" s="64">
        <v>7</v>
      </c>
      <c r="AC48" s="160">
        <v>12</v>
      </c>
      <c r="AD48" s="64"/>
      <c r="AE48" s="64"/>
      <c r="AF48" s="65"/>
      <c r="AG48" s="65"/>
      <c r="AH48" s="65"/>
      <c r="AI48" s="65"/>
    </row>
    <row r="49" spans="1:35" ht="13">
      <c r="A49" s="201">
        <v>11</v>
      </c>
      <c r="B49" s="271" t="s">
        <v>292</v>
      </c>
      <c r="C49" s="87" t="s">
        <v>26</v>
      </c>
      <c r="D49" s="18">
        <f t="shared" si="2"/>
        <v>101</v>
      </c>
      <c r="E49" s="16">
        <f t="shared" si="3"/>
        <v>53</v>
      </c>
      <c r="F49" s="17">
        <f>SUM(M49+S49+U49+AA49)</f>
        <v>42</v>
      </c>
      <c r="G49" s="29">
        <v>11</v>
      </c>
      <c r="H49" s="34">
        <v>10</v>
      </c>
      <c r="I49" s="34">
        <v>9</v>
      </c>
      <c r="J49" s="34">
        <v>11</v>
      </c>
      <c r="K49" s="34">
        <v>8</v>
      </c>
      <c r="L49" s="25">
        <v>11</v>
      </c>
      <c r="M49" s="161">
        <v>8</v>
      </c>
      <c r="N49" s="25">
        <v>12</v>
      </c>
      <c r="O49" s="26">
        <v>7</v>
      </c>
      <c r="P49" s="27"/>
      <c r="Q49" s="27"/>
      <c r="R49" s="41">
        <v>5</v>
      </c>
      <c r="S49" s="160">
        <v>14</v>
      </c>
      <c r="T49" s="41">
        <v>9</v>
      </c>
      <c r="U49" s="160">
        <v>10</v>
      </c>
      <c r="V49" s="41">
        <v>1</v>
      </c>
      <c r="W49" s="41">
        <v>16</v>
      </c>
      <c r="X49" s="41">
        <v>8</v>
      </c>
      <c r="Y49" s="163">
        <v>11</v>
      </c>
      <c r="Z49" s="64">
        <v>9</v>
      </c>
      <c r="AA49" s="160">
        <v>10</v>
      </c>
      <c r="AB49" s="64">
        <v>11</v>
      </c>
      <c r="AC49" s="64">
        <v>8</v>
      </c>
      <c r="AD49" s="64"/>
      <c r="AE49" s="64"/>
      <c r="AF49" s="65"/>
      <c r="AG49" s="65"/>
      <c r="AH49" s="65"/>
      <c r="AI49" s="65"/>
    </row>
    <row r="50" spans="1:35" ht="13">
      <c r="A50" s="201">
        <v>12</v>
      </c>
      <c r="B50" s="207" t="s">
        <v>290</v>
      </c>
      <c r="C50" s="84" t="s">
        <v>37</v>
      </c>
      <c r="D50" s="18">
        <f t="shared" si="2"/>
        <v>86</v>
      </c>
      <c r="E50" s="16">
        <f t="shared" si="3"/>
        <v>52</v>
      </c>
      <c r="F50" s="17">
        <f>SUM(S50+U50+AA50+AC50)</f>
        <v>39</v>
      </c>
      <c r="G50" s="29">
        <v>13</v>
      </c>
      <c r="H50" s="34">
        <v>8</v>
      </c>
      <c r="I50" s="34">
        <v>11</v>
      </c>
      <c r="J50" s="34">
        <v>6</v>
      </c>
      <c r="K50" s="158">
        <v>13</v>
      </c>
      <c r="L50" s="25"/>
      <c r="M50" s="25"/>
      <c r="N50" s="25"/>
      <c r="O50" s="26"/>
      <c r="P50" s="27"/>
      <c r="Q50" s="27"/>
      <c r="R50" s="41">
        <v>11</v>
      </c>
      <c r="S50" s="160">
        <v>8</v>
      </c>
      <c r="T50" s="41">
        <v>10</v>
      </c>
      <c r="U50" s="160">
        <v>9</v>
      </c>
      <c r="V50" s="41">
        <v>9</v>
      </c>
      <c r="W50" s="41">
        <v>3</v>
      </c>
      <c r="X50" s="41">
        <v>6</v>
      </c>
      <c r="Y50" s="41">
        <v>13</v>
      </c>
      <c r="Z50" s="64">
        <v>8</v>
      </c>
      <c r="AA50" s="160">
        <v>11</v>
      </c>
      <c r="AB50" s="64">
        <v>8</v>
      </c>
      <c r="AC50" s="160">
        <v>11</v>
      </c>
      <c r="AD50" s="64">
        <v>5</v>
      </c>
      <c r="AE50" s="64">
        <v>7</v>
      </c>
      <c r="AF50" s="65"/>
      <c r="AG50" s="65"/>
      <c r="AH50" s="65"/>
      <c r="AI50" s="65"/>
    </row>
    <row r="51" spans="1:35" ht="13">
      <c r="A51" s="18">
        <v>13</v>
      </c>
      <c r="B51" s="23" t="s">
        <v>296</v>
      </c>
      <c r="C51" s="84" t="s">
        <v>21</v>
      </c>
      <c r="D51" s="18">
        <f t="shared" si="2"/>
        <v>90</v>
      </c>
      <c r="E51" s="16">
        <f t="shared" si="3"/>
        <v>49</v>
      </c>
      <c r="F51" s="17">
        <f>SUM(M51+S51+U51+AC51)</f>
        <v>34</v>
      </c>
      <c r="G51" s="29">
        <v>15</v>
      </c>
      <c r="H51" s="34">
        <v>5</v>
      </c>
      <c r="I51" s="34">
        <v>14</v>
      </c>
      <c r="J51" s="34">
        <v>4</v>
      </c>
      <c r="K51" s="158">
        <v>15</v>
      </c>
      <c r="L51" s="25">
        <v>9</v>
      </c>
      <c r="M51" s="161">
        <v>10</v>
      </c>
      <c r="N51" s="25">
        <v>14</v>
      </c>
      <c r="O51" s="26">
        <v>5</v>
      </c>
      <c r="P51" s="27"/>
      <c r="Q51" s="27"/>
      <c r="R51" s="41">
        <v>9</v>
      </c>
      <c r="S51" s="160">
        <v>10</v>
      </c>
      <c r="T51" s="41">
        <v>12</v>
      </c>
      <c r="U51" s="160">
        <v>7</v>
      </c>
      <c r="V51" s="41">
        <v>6</v>
      </c>
      <c r="W51" s="41">
        <v>6</v>
      </c>
      <c r="X51" s="41">
        <v>9</v>
      </c>
      <c r="Y51" s="41">
        <v>10</v>
      </c>
      <c r="Z51" s="64">
        <v>15</v>
      </c>
      <c r="AA51" s="64">
        <v>4</v>
      </c>
      <c r="AB51" s="64">
        <v>12</v>
      </c>
      <c r="AC51" s="160">
        <v>7</v>
      </c>
      <c r="AD51" s="64">
        <v>10</v>
      </c>
      <c r="AE51" s="64">
        <v>2</v>
      </c>
      <c r="AF51" s="65"/>
      <c r="AG51" s="65"/>
      <c r="AH51" s="65"/>
      <c r="AI51" s="65"/>
    </row>
    <row r="52" spans="1:35" ht="13">
      <c r="A52" s="18">
        <v>14</v>
      </c>
      <c r="B52" s="67" t="s">
        <v>293</v>
      </c>
      <c r="C52" s="88" t="s">
        <v>28</v>
      </c>
      <c r="D52" s="18">
        <f t="shared" si="2"/>
        <v>59</v>
      </c>
      <c r="E52" s="16">
        <f t="shared" si="3"/>
        <v>44</v>
      </c>
      <c r="F52" s="17">
        <f>SUM(M52+O52+AA52+AE52)</f>
        <v>32</v>
      </c>
      <c r="G52" s="29">
        <v>12</v>
      </c>
      <c r="H52" s="34">
        <v>11</v>
      </c>
      <c r="I52" s="34">
        <v>8</v>
      </c>
      <c r="J52" s="34">
        <v>7</v>
      </c>
      <c r="K52" s="158">
        <v>12</v>
      </c>
      <c r="L52" s="25">
        <v>12</v>
      </c>
      <c r="M52" s="161">
        <v>7</v>
      </c>
      <c r="N52" s="25">
        <v>7</v>
      </c>
      <c r="O52" s="159">
        <v>12</v>
      </c>
      <c r="P52" s="27"/>
      <c r="Q52" s="27"/>
      <c r="R52" s="41"/>
      <c r="S52" s="41"/>
      <c r="T52" s="41"/>
      <c r="U52" s="41"/>
      <c r="V52" s="41">
        <v>9</v>
      </c>
      <c r="W52" s="41">
        <v>3</v>
      </c>
      <c r="X52" s="41"/>
      <c r="Y52" s="41"/>
      <c r="Z52" s="64">
        <v>13</v>
      </c>
      <c r="AA52" s="160">
        <v>6</v>
      </c>
      <c r="AB52" s="64">
        <v>15</v>
      </c>
      <c r="AC52" s="64">
        <v>4</v>
      </c>
      <c r="AD52" s="64">
        <v>5</v>
      </c>
      <c r="AE52" s="162">
        <v>7</v>
      </c>
      <c r="AF52" s="65"/>
      <c r="AG52" s="65"/>
      <c r="AH52" s="65"/>
      <c r="AI52" s="65"/>
    </row>
    <row r="53" spans="1:35" ht="13">
      <c r="A53" s="18">
        <v>15</v>
      </c>
      <c r="B53" s="23" t="s">
        <v>295</v>
      </c>
      <c r="C53" s="84" t="s">
        <v>11</v>
      </c>
      <c r="D53" s="18">
        <f t="shared" si="2"/>
        <v>71</v>
      </c>
      <c r="E53" s="16">
        <f t="shared" si="3"/>
        <v>37</v>
      </c>
      <c r="F53" s="17">
        <f>SUM(M53+O53+Q53+S53)</f>
        <v>27</v>
      </c>
      <c r="G53" s="29">
        <v>10</v>
      </c>
      <c r="H53" s="34">
        <v>12</v>
      </c>
      <c r="I53" s="34">
        <v>7</v>
      </c>
      <c r="J53" s="34">
        <v>9</v>
      </c>
      <c r="K53" s="158">
        <v>10</v>
      </c>
      <c r="L53" s="25">
        <v>13</v>
      </c>
      <c r="M53" s="161">
        <v>6</v>
      </c>
      <c r="N53" s="25">
        <v>10</v>
      </c>
      <c r="O53" s="159">
        <v>9</v>
      </c>
      <c r="P53" s="27">
        <v>5</v>
      </c>
      <c r="Q53" s="165">
        <v>7</v>
      </c>
      <c r="R53" s="41">
        <v>14</v>
      </c>
      <c r="S53" s="160">
        <v>5</v>
      </c>
      <c r="T53" s="41">
        <v>14</v>
      </c>
      <c r="U53" s="41">
        <v>5</v>
      </c>
      <c r="V53" s="41">
        <v>5</v>
      </c>
      <c r="W53" s="41">
        <v>7</v>
      </c>
      <c r="X53" s="41">
        <v>11</v>
      </c>
      <c r="Y53" s="41">
        <v>8</v>
      </c>
      <c r="Z53" s="64">
        <v>16</v>
      </c>
      <c r="AA53" s="64">
        <v>3</v>
      </c>
      <c r="AB53" s="64">
        <v>16</v>
      </c>
      <c r="AC53" s="64">
        <v>3</v>
      </c>
      <c r="AD53" s="64">
        <v>11</v>
      </c>
      <c r="AE53" s="64">
        <v>1</v>
      </c>
      <c r="AF53" s="65"/>
      <c r="AG53" s="65"/>
      <c r="AH53" s="65"/>
      <c r="AI53" s="65"/>
    </row>
    <row r="54" spans="1:35" ht="13">
      <c r="A54" s="18">
        <v>16</v>
      </c>
      <c r="B54" s="23" t="s">
        <v>299</v>
      </c>
      <c r="C54" s="84" t="s">
        <v>12</v>
      </c>
      <c r="D54" s="18">
        <f t="shared" si="2"/>
        <v>51</v>
      </c>
      <c r="E54" s="16">
        <f t="shared" si="3"/>
        <v>30</v>
      </c>
      <c r="F54" s="17">
        <f>SUM(O54+S54+U54+AA54)</f>
        <v>23</v>
      </c>
      <c r="G54" s="29">
        <v>7</v>
      </c>
      <c r="H54" s="34">
        <v>13</v>
      </c>
      <c r="I54" s="34">
        <v>6</v>
      </c>
      <c r="J54" s="34">
        <v>12</v>
      </c>
      <c r="K54" s="158">
        <v>7</v>
      </c>
      <c r="L54" s="25"/>
      <c r="M54" s="25"/>
      <c r="N54" s="25">
        <v>13</v>
      </c>
      <c r="O54" s="159">
        <v>6</v>
      </c>
      <c r="P54" s="27"/>
      <c r="Q54" s="27"/>
      <c r="R54" s="41">
        <v>13</v>
      </c>
      <c r="S54" s="160">
        <v>6</v>
      </c>
      <c r="T54" s="41">
        <v>13</v>
      </c>
      <c r="U54" s="160">
        <v>6</v>
      </c>
      <c r="V54" s="41"/>
      <c r="W54" s="41"/>
      <c r="X54" s="41">
        <v>12</v>
      </c>
      <c r="Y54" s="41">
        <v>7</v>
      </c>
      <c r="Z54" s="64">
        <v>14</v>
      </c>
      <c r="AA54" s="160">
        <v>5</v>
      </c>
      <c r="AB54" s="64">
        <v>14</v>
      </c>
      <c r="AC54" s="64">
        <v>5</v>
      </c>
      <c r="AD54" s="64">
        <v>9</v>
      </c>
      <c r="AE54" s="64">
        <v>3</v>
      </c>
      <c r="AF54" s="65"/>
      <c r="AG54" s="65"/>
      <c r="AH54" s="65"/>
      <c r="AI54" s="65"/>
    </row>
    <row r="55" spans="1:35" ht="13">
      <c r="A55" s="18">
        <v>17</v>
      </c>
      <c r="B55" s="23" t="s">
        <v>325</v>
      </c>
      <c r="C55" s="84" t="s">
        <v>31</v>
      </c>
      <c r="D55" s="18">
        <f t="shared" si="2"/>
        <v>26</v>
      </c>
      <c r="E55" s="16">
        <f t="shared" si="3"/>
        <v>20</v>
      </c>
      <c r="F55" s="17">
        <f>SUM(M55+O55+Q55+U55)</f>
        <v>15</v>
      </c>
      <c r="G55" s="29">
        <v>5</v>
      </c>
      <c r="H55" s="34">
        <v>17</v>
      </c>
      <c r="I55" s="34">
        <v>2</v>
      </c>
      <c r="J55" s="34">
        <v>18</v>
      </c>
      <c r="K55" s="34">
        <v>1</v>
      </c>
      <c r="L55" s="25">
        <v>16</v>
      </c>
      <c r="M55" s="161">
        <v>3</v>
      </c>
      <c r="N55" s="25">
        <v>15</v>
      </c>
      <c r="O55" s="159">
        <v>4</v>
      </c>
      <c r="P55" s="27">
        <v>8</v>
      </c>
      <c r="Q55" s="165">
        <v>4</v>
      </c>
      <c r="R55" s="41"/>
      <c r="S55" s="41"/>
      <c r="T55" s="41">
        <v>15</v>
      </c>
      <c r="U55" s="160">
        <v>4</v>
      </c>
      <c r="V55" s="41">
        <v>11</v>
      </c>
      <c r="W55" s="41">
        <v>1</v>
      </c>
      <c r="X55" s="41">
        <v>14</v>
      </c>
      <c r="Y55" s="163">
        <v>5</v>
      </c>
      <c r="Z55" s="64">
        <v>18</v>
      </c>
      <c r="AA55" s="64">
        <v>1</v>
      </c>
      <c r="AB55" s="64">
        <v>18</v>
      </c>
      <c r="AC55" s="64">
        <v>1</v>
      </c>
      <c r="AD55" s="64"/>
      <c r="AE55" s="64"/>
      <c r="AF55" s="65"/>
      <c r="AG55" s="65"/>
      <c r="AH55" s="65"/>
      <c r="AI55" s="65"/>
    </row>
    <row r="56" spans="1:35" ht="13">
      <c r="A56" s="18">
        <v>18</v>
      </c>
      <c r="B56" s="28" t="s">
        <v>326</v>
      </c>
      <c r="C56" s="84" t="s">
        <v>12</v>
      </c>
      <c r="D56" s="18">
        <f t="shared" si="2"/>
        <v>28</v>
      </c>
      <c r="E56" s="16">
        <f t="shared" si="3"/>
        <v>18</v>
      </c>
      <c r="F56" s="17">
        <f>SUM(M56+S56+U56+AE56)</f>
        <v>14</v>
      </c>
      <c r="G56" s="29">
        <v>4</v>
      </c>
      <c r="H56" s="34">
        <v>18</v>
      </c>
      <c r="I56" s="34">
        <v>1</v>
      </c>
      <c r="J56" s="34">
        <v>15</v>
      </c>
      <c r="K56" s="158">
        <v>4</v>
      </c>
      <c r="L56" s="25">
        <v>15</v>
      </c>
      <c r="M56" s="161">
        <v>4</v>
      </c>
      <c r="N56" s="25">
        <v>18</v>
      </c>
      <c r="O56" s="26">
        <v>1</v>
      </c>
      <c r="P56" s="27"/>
      <c r="Q56" s="27"/>
      <c r="R56" s="41">
        <v>15</v>
      </c>
      <c r="S56" s="160">
        <v>4</v>
      </c>
      <c r="T56" s="41">
        <v>16</v>
      </c>
      <c r="U56" s="160">
        <v>3</v>
      </c>
      <c r="V56" s="41"/>
      <c r="W56" s="41"/>
      <c r="X56" s="41">
        <v>15</v>
      </c>
      <c r="Y56" s="41">
        <v>4</v>
      </c>
      <c r="Z56" s="64">
        <v>17</v>
      </c>
      <c r="AA56" s="64">
        <v>2</v>
      </c>
      <c r="AB56" s="64">
        <v>17</v>
      </c>
      <c r="AC56" s="64">
        <v>2</v>
      </c>
      <c r="AD56" s="64">
        <v>9</v>
      </c>
      <c r="AE56" s="162">
        <v>3</v>
      </c>
      <c r="AF56" s="65"/>
      <c r="AG56" s="65"/>
      <c r="AH56" s="65"/>
      <c r="AI56" s="65"/>
    </row>
    <row r="57" spans="1:35" ht="13">
      <c r="A57" s="18">
        <v>19</v>
      </c>
      <c r="B57" s="23" t="s">
        <v>303</v>
      </c>
      <c r="C57" s="86" t="s">
        <v>19</v>
      </c>
      <c r="D57" s="18">
        <f t="shared" si="2"/>
        <v>13</v>
      </c>
      <c r="E57" s="16">
        <f t="shared" si="3"/>
        <v>13</v>
      </c>
      <c r="F57" s="17">
        <v>8</v>
      </c>
      <c r="G57" s="29">
        <v>5</v>
      </c>
      <c r="H57" s="34">
        <v>14</v>
      </c>
      <c r="I57" s="158">
        <v>5</v>
      </c>
      <c r="J57" s="34"/>
      <c r="K57" s="34"/>
      <c r="L57" s="25">
        <v>14</v>
      </c>
      <c r="M57" s="161">
        <v>5</v>
      </c>
      <c r="N57" s="25">
        <v>16</v>
      </c>
      <c r="O57" s="159">
        <v>3</v>
      </c>
      <c r="P57" s="27"/>
      <c r="Q57" s="27"/>
      <c r="R57" s="41"/>
      <c r="S57" s="41"/>
      <c r="T57" s="41"/>
      <c r="U57" s="41"/>
      <c r="V57" s="41"/>
      <c r="W57" s="41"/>
      <c r="X57" s="41"/>
      <c r="Y57" s="41"/>
      <c r="Z57" s="64"/>
      <c r="AA57" s="64"/>
      <c r="AB57" s="64"/>
      <c r="AC57" s="64"/>
      <c r="AD57" s="64"/>
      <c r="AE57" s="64"/>
      <c r="AF57" s="65"/>
      <c r="AG57" s="65"/>
      <c r="AH57" s="65"/>
      <c r="AI57" s="65"/>
    </row>
    <row r="58" spans="1:35" ht="13">
      <c r="A58" s="18">
        <v>20</v>
      </c>
      <c r="B58" s="23" t="s">
        <v>302</v>
      </c>
      <c r="C58" s="84" t="s">
        <v>42</v>
      </c>
      <c r="D58" s="18">
        <f t="shared" si="2"/>
        <v>11</v>
      </c>
      <c r="E58" s="16">
        <f t="shared" si="3"/>
        <v>9</v>
      </c>
      <c r="F58" s="17">
        <v>6</v>
      </c>
      <c r="G58" s="29">
        <v>3</v>
      </c>
      <c r="H58" s="34">
        <v>16</v>
      </c>
      <c r="I58" s="158">
        <v>3</v>
      </c>
      <c r="J58" s="34"/>
      <c r="K58" s="34"/>
      <c r="L58" s="25"/>
      <c r="M58" s="25"/>
      <c r="N58" s="25">
        <v>17</v>
      </c>
      <c r="O58" s="159">
        <v>2</v>
      </c>
      <c r="P58" s="27"/>
      <c r="Q58" s="27"/>
      <c r="R58" s="41">
        <v>17</v>
      </c>
      <c r="S58" s="160">
        <v>2</v>
      </c>
      <c r="T58" s="41">
        <v>17</v>
      </c>
      <c r="U58" s="160">
        <v>2</v>
      </c>
      <c r="V58" s="41"/>
      <c r="W58" s="41"/>
      <c r="X58" s="41">
        <v>17</v>
      </c>
      <c r="Y58" s="41">
        <v>2</v>
      </c>
      <c r="Z58" s="64"/>
      <c r="AA58" s="64"/>
      <c r="AB58" s="64"/>
      <c r="AC58" s="64"/>
      <c r="AD58" s="64"/>
      <c r="AE58" s="64"/>
      <c r="AF58" s="65"/>
      <c r="AG58" s="65"/>
      <c r="AH58" s="65"/>
      <c r="AI58" s="65"/>
    </row>
    <row r="59" spans="1:35" ht="13">
      <c r="A59" s="18">
        <v>21</v>
      </c>
      <c r="B59" s="23" t="s">
        <v>419</v>
      </c>
      <c r="C59" s="84" t="s">
        <v>22</v>
      </c>
      <c r="D59" s="18">
        <f t="shared" si="2"/>
        <v>7</v>
      </c>
      <c r="E59" s="16">
        <f t="shared" si="3"/>
        <v>7</v>
      </c>
      <c r="F59" s="17">
        <v>4</v>
      </c>
      <c r="G59" s="29">
        <v>3</v>
      </c>
      <c r="H59" s="34"/>
      <c r="I59" s="34"/>
      <c r="J59" s="34"/>
      <c r="K59" s="34"/>
      <c r="L59" s="25"/>
      <c r="M59" s="25"/>
      <c r="N59" s="25"/>
      <c r="O59" s="26"/>
      <c r="P59" s="27"/>
      <c r="Q59" s="27"/>
      <c r="R59" s="41">
        <v>16</v>
      </c>
      <c r="S59" s="160">
        <v>3</v>
      </c>
      <c r="T59" s="41">
        <v>18</v>
      </c>
      <c r="U59" s="160">
        <v>1</v>
      </c>
      <c r="V59" s="41"/>
      <c r="W59" s="41"/>
      <c r="X59" s="41">
        <v>16</v>
      </c>
      <c r="Y59" s="163">
        <v>3</v>
      </c>
      <c r="Z59" s="64"/>
      <c r="AA59" s="64"/>
      <c r="AB59" s="64"/>
      <c r="AC59" s="64"/>
      <c r="AD59" s="64"/>
      <c r="AE59" s="64"/>
      <c r="AF59" s="65"/>
      <c r="AG59" s="65"/>
      <c r="AH59" s="65"/>
      <c r="AI59" s="65"/>
    </row>
    <row r="60" spans="1:35" ht="13">
      <c r="A60" s="18">
        <v>22</v>
      </c>
      <c r="B60" s="82" t="s">
        <v>300</v>
      </c>
      <c r="C60" s="84" t="s">
        <v>214</v>
      </c>
      <c r="D60" s="18">
        <f t="shared" si="2"/>
        <v>3</v>
      </c>
      <c r="E60" s="16">
        <f t="shared" si="3"/>
        <v>3</v>
      </c>
      <c r="F60" s="17">
        <v>0</v>
      </c>
      <c r="G60" s="29">
        <v>3</v>
      </c>
      <c r="H60" s="34"/>
      <c r="I60" s="34"/>
      <c r="J60" s="34">
        <v>16</v>
      </c>
      <c r="K60" s="158">
        <v>3</v>
      </c>
      <c r="L60" s="25"/>
      <c r="M60" s="25"/>
      <c r="N60" s="25"/>
      <c r="O60" s="26"/>
      <c r="P60" s="27"/>
      <c r="Q60" s="27"/>
      <c r="R60" s="41"/>
      <c r="S60" s="41"/>
      <c r="T60" s="41"/>
      <c r="U60" s="41"/>
      <c r="V60" s="41"/>
      <c r="W60" s="41"/>
      <c r="X60" s="41"/>
      <c r="Y60" s="41"/>
      <c r="Z60" s="64"/>
      <c r="AA60" s="64"/>
      <c r="AB60" s="64"/>
      <c r="AC60" s="64"/>
      <c r="AD60" s="64"/>
      <c r="AE60" s="64"/>
      <c r="AF60" s="65"/>
      <c r="AG60" s="65"/>
      <c r="AH60" s="65"/>
      <c r="AI60" s="65"/>
    </row>
    <row r="61" spans="1:35" ht="13">
      <c r="A61" s="18">
        <v>23</v>
      </c>
      <c r="B61" s="23" t="s">
        <v>330</v>
      </c>
      <c r="C61" s="84" t="s">
        <v>27</v>
      </c>
      <c r="D61" s="18">
        <f t="shared" si="2"/>
        <v>2</v>
      </c>
      <c r="E61" s="16">
        <f t="shared" si="3"/>
        <v>2</v>
      </c>
      <c r="F61" s="17">
        <v>2</v>
      </c>
      <c r="G61" s="29">
        <v>0</v>
      </c>
      <c r="H61" s="34"/>
      <c r="I61" s="34"/>
      <c r="J61" s="34"/>
      <c r="K61" s="34"/>
      <c r="L61" s="25">
        <v>17</v>
      </c>
      <c r="M61" s="161">
        <v>2</v>
      </c>
      <c r="N61" s="25"/>
      <c r="O61" s="26"/>
      <c r="P61" s="27"/>
      <c r="Q61" s="27"/>
      <c r="R61" s="41"/>
      <c r="S61" s="41"/>
      <c r="T61" s="41"/>
      <c r="U61" s="41"/>
      <c r="V61" s="41"/>
      <c r="W61" s="41"/>
      <c r="X61" s="41"/>
      <c r="Y61" s="41"/>
      <c r="Z61" s="64"/>
      <c r="AA61" s="64"/>
      <c r="AB61" s="64"/>
      <c r="AC61" s="64"/>
      <c r="AD61" s="64"/>
      <c r="AE61" s="64"/>
      <c r="AF61" s="65"/>
      <c r="AG61" s="65"/>
      <c r="AH61" s="65"/>
      <c r="AI61" s="65"/>
    </row>
    <row r="62" spans="1:35" ht="13">
      <c r="A62" s="18">
        <v>24</v>
      </c>
      <c r="B62" s="23" t="s">
        <v>328</v>
      </c>
      <c r="C62" s="84" t="s">
        <v>33</v>
      </c>
      <c r="D62" s="18">
        <f t="shared" si="2"/>
        <v>2</v>
      </c>
      <c r="E62" s="16">
        <f t="shared" si="3"/>
        <v>2</v>
      </c>
      <c r="F62" s="17">
        <v>0</v>
      </c>
      <c r="G62" s="29">
        <v>2</v>
      </c>
      <c r="H62" s="34"/>
      <c r="I62" s="34"/>
      <c r="J62" s="34">
        <v>17</v>
      </c>
      <c r="K62" s="158">
        <v>2</v>
      </c>
      <c r="L62" s="25"/>
      <c r="M62" s="25"/>
      <c r="N62" s="25"/>
      <c r="O62" s="26"/>
      <c r="P62" s="27"/>
      <c r="Q62" s="27"/>
      <c r="R62" s="41"/>
      <c r="S62" s="41"/>
      <c r="T62" s="41"/>
      <c r="U62" s="41"/>
      <c r="V62" s="41"/>
      <c r="W62" s="41"/>
      <c r="X62" s="41"/>
      <c r="Y62" s="41"/>
      <c r="Z62" s="64"/>
      <c r="AA62" s="64"/>
      <c r="AB62" s="64"/>
      <c r="AC62" s="64"/>
      <c r="AD62" s="64"/>
      <c r="AE62" s="64"/>
      <c r="AF62" s="65"/>
      <c r="AG62" s="65"/>
      <c r="AH62" s="65"/>
      <c r="AI62" s="65"/>
    </row>
    <row r="63" spans="1:35" ht="13">
      <c r="A63" s="18">
        <v>25</v>
      </c>
      <c r="B63" s="23" t="s">
        <v>306</v>
      </c>
      <c r="C63" s="84" t="s">
        <v>40</v>
      </c>
      <c r="D63" s="18">
        <f t="shared" si="2"/>
        <v>2</v>
      </c>
      <c r="E63" s="16">
        <f t="shared" si="3"/>
        <v>2</v>
      </c>
      <c r="F63" s="17">
        <v>1</v>
      </c>
      <c r="G63" s="29">
        <v>1</v>
      </c>
      <c r="H63" s="34"/>
      <c r="I63" s="34"/>
      <c r="J63" s="34"/>
      <c r="K63" s="34"/>
      <c r="L63" s="25">
        <v>18</v>
      </c>
      <c r="M63" s="161">
        <v>1</v>
      </c>
      <c r="N63" s="25"/>
      <c r="O63" s="26"/>
      <c r="P63" s="27"/>
      <c r="Q63" s="27"/>
      <c r="R63" s="41"/>
      <c r="S63" s="41"/>
      <c r="T63" s="41"/>
      <c r="U63" s="41"/>
      <c r="V63" s="41"/>
      <c r="W63" s="41"/>
      <c r="X63" s="41">
        <v>18</v>
      </c>
      <c r="Y63" s="163">
        <v>1</v>
      </c>
      <c r="Z63" s="64"/>
      <c r="AA63" s="64"/>
      <c r="AB63" s="64"/>
      <c r="AC63" s="64"/>
      <c r="AD63" s="64"/>
      <c r="AE63" s="64"/>
      <c r="AF63" s="65"/>
      <c r="AG63" s="65"/>
      <c r="AH63" s="65"/>
      <c r="AI63" s="65"/>
    </row>
    <row r="64" spans="1:35" ht="13">
      <c r="A64" s="18">
        <v>26</v>
      </c>
      <c r="B64" s="23" t="s">
        <v>422</v>
      </c>
      <c r="C64" s="84" t="s">
        <v>31</v>
      </c>
      <c r="D64" s="18">
        <f t="shared" si="2"/>
        <v>1</v>
      </c>
      <c r="E64" s="16">
        <f t="shared" si="3"/>
        <v>1</v>
      </c>
      <c r="F64" s="17">
        <v>1</v>
      </c>
      <c r="G64" s="29">
        <v>0</v>
      </c>
      <c r="H64" s="34"/>
      <c r="I64" s="34"/>
      <c r="J64" s="34"/>
      <c r="K64" s="34"/>
      <c r="L64" s="25"/>
      <c r="M64" s="25"/>
      <c r="N64" s="25"/>
      <c r="O64" s="26"/>
      <c r="P64" s="27"/>
      <c r="Q64" s="27"/>
      <c r="R64" s="41">
        <v>18</v>
      </c>
      <c r="S64" s="160">
        <v>1</v>
      </c>
      <c r="T64" s="41"/>
      <c r="U64" s="41"/>
      <c r="V64" s="41"/>
      <c r="W64" s="41"/>
      <c r="X64" s="41"/>
      <c r="Y64" s="41"/>
      <c r="Z64" s="64"/>
      <c r="AA64" s="64"/>
      <c r="AB64" s="64"/>
      <c r="AC64" s="64"/>
      <c r="AD64" s="64"/>
      <c r="AE64" s="64"/>
      <c r="AF64" s="65"/>
      <c r="AG64" s="65"/>
      <c r="AH64" s="65"/>
      <c r="AI64" s="65"/>
    </row>
  </sheetData>
  <sheetProtection selectLockedCells="1" selectUnlockedCells="1"/>
  <sortState ref="A39:AK64">
    <sortCondition descending="1" ref="E39:E64"/>
  </sortState>
  <mergeCells count="12">
    <mergeCell ref="AF2:AI2"/>
    <mergeCell ref="R36:Y36"/>
    <mergeCell ref="R2:Y2"/>
    <mergeCell ref="E2:G2"/>
    <mergeCell ref="H2:K2"/>
    <mergeCell ref="L2:Q2"/>
    <mergeCell ref="Z2:AE2"/>
    <mergeCell ref="E36:G36"/>
    <mergeCell ref="L36:Q36"/>
    <mergeCell ref="Z36:AE36"/>
    <mergeCell ref="AF36:AI36"/>
    <mergeCell ref="H36:K36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AO40"/>
  <sheetViews>
    <sheetView topLeftCell="A13" zoomScale="95" zoomScaleNormal="95" workbookViewId="0">
      <pane xSplit="3" topLeftCell="D1" activePane="topRight" state="frozen"/>
      <selection pane="topRight"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2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81640625" style="1" customWidth="1"/>
    <col min="42" max="16384" width="9.1796875" style="1"/>
  </cols>
  <sheetData>
    <row r="1" spans="1:41" ht="13" thickBot="1"/>
    <row r="2" spans="1:41" s="5" customFormat="1" ht="13.5" thickBot="1">
      <c r="A2" s="3"/>
      <c r="B2" s="22" t="s">
        <v>264</v>
      </c>
      <c r="C2" s="4"/>
      <c r="D2" s="80" t="s">
        <v>255</v>
      </c>
      <c r="E2" s="258" t="s">
        <v>262</v>
      </c>
      <c r="F2" s="259"/>
      <c r="G2" s="260"/>
      <c r="H2" s="252" t="s">
        <v>212</v>
      </c>
      <c r="I2" s="253"/>
      <c r="J2" s="253"/>
      <c r="K2" s="261"/>
      <c r="L2" s="254" t="s">
        <v>130</v>
      </c>
      <c r="M2" s="255"/>
      <c r="N2" s="255"/>
      <c r="O2" s="255"/>
      <c r="P2" s="255"/>
      <c r="Q2" s="255"/>
      <c r="R2" s="255"/>
      <c r="S2" s="256"/>
      <c r="T2" s="254" t="s">
        <v>265</v>
      </c>
      <c r="U2" s="255"/>
      <c r="V2" s="255"/>
      <c r="W2" s="255"/>
      <c r="X2" s="255"/>
      <c r="Y2" s="255"/>
      <c r="Z2" s="255"/>
      <c r="AA2" s="255"/>
      <c r="AB2" s="255"/>
      <c r="AC2" s="256"/>
      <c r="AD2" s="246" t="s">
        <v>57</v>
      </c>
      <c r="AE2" s="247"/>
      <c r="AF2" s="247"/>
      <c r="AG2" s="247"/>
      <c r="AH2" s="247"/>
      <c r="AI2" s="247"/>
      <c r="AJ2" s="247"/>
      <c r="AK2" s="248"/>
      <c r="AL2" s="243" t="s">
        <v>100</v>
      </c>
      <c r="AM2" s="244"/>
      <c r="AN2" s="244"/>
      <c r="AO2" s="245"/>
    </row>
    <row r="3" spans="1:41" ht="13">
      <c r="A3" s="6"/>
      <c r="B3" s="164" t="s">
        <v>410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36" t="s">
        <v>3</v>
      </c>
      <c r="M3" s="36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9" t="s">
        <v>3</v>
      </c>
      <c r="AM3" s="60"/>
      <c r="AN3" s="60" t="s">
        <v>3</v>
      </c>
      <c r="AO3" s="61"/>
    </row>
    <row r="4" spans="1:41" s="15" customFormat="1" ht="12" customHeight="1">
      <c r="A4" s="10"/>
      <c r="B4" s="11" t="s">
        <v>43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189</v>
      </c>
      <c r="M4" s="46" t="s">
        <v>5</v>
      </c>
      <c r="N4" s="45" t="s">
        <v>8</v>
      </c>
      <c r="O4" s="44" t="s">
        <v>5</v>
      </c>
      <c r="P4" s="45" t="s">
        <v>10</v>
      </c>
      <c r="Q4" s="46" t="s">
        <v>5</v>
      </c>
      <c r="R4" s="47" t="s">
        <v>9</v>
      </c>
      <c r="S4" s="48" t="s">
        <v>5</v>
      </c>
      <c r="T4" s="49" t="s">
        <v>189</v>
      </c>
      <c r="U4" s="50" t="s">
        <v>5</v>
      </c>
      <c r="V4" s="49" t="s">
        <v>8</v>
      </c>
      <c r="W4" s="50" t="s">
        <v>5</v>
      </c>
      <c r="X4" s="49" t="s">
        <v>10</v>
      </c>
      <c r="Y4" s="50" t="s">
        <v>5</v>
      </c>
      <c r="Z4" s="49" t="s">
        <v>9</v>
      </c>
      <c r="AA4" s="50" t="s">
        <v>5</v>
      </c>
      <c r="AB4" s="49" t="s">
        <v>267</v>
      </c>
      <c r="AC4" s="50" t="s">
        <v>5</v>
      </c>
      <c r="AD4" s="57" t="s">
        <v>189</v>
      </c>
      <c r="AE4" s="58" t="s">
        <v>5</v>
      </c>
      <c r="AF4" s="57" t="s">
        <v>8</v>
      </c>
      <c r="AG4" s="58" t="s">
        <v>5</v>
      </c>
      <c r="AH4" s="57" t="s">
        <v>10</v>
      </c>
      <c r="AI4" s="58" t="s">
        <v>5</v>
      </c>
      <c r="AJ4" s="57" t="s">
        <v>9</v>
      </c>
      <c r="AK4" s="58" t="s">
        <v>5</v>
      </c>
      <c r="AL4" s="62" t="s">
        <v>6</v>
      </c>
      <c r="AM4" s="63" t="s">
        <v>5</v>
      </c>
      <c r="AN4" s="62" t="s">
        <v>7</v>
      </c>
      <c r="AO4" s="63" t="s">
        <v>5</v>
      </c>
    </row>
    <row r="5" spans="1:41" ht="13">
      <c r="A5" s="201">
        <v>1</v>
      </c>
      <c r="B5" s="204" t="s">
        <v>141</v>
      </c>
      <c r="C5" s="53" t="s">
        <v>27</v>
      </c>
      <c r="D5" s="18">
        <f t="shared" ref="D5:D18" si="0">SUM(I5+K5+M5+O5+Q5+S5+U5+W5+Y5+AA5+AC5+AE5+AG5+AI5+AK5+AM5+AO5)</f>
        <v>165</v>
      </c>
      <c r="E5" s="19">
        <f t="shared" ref="E5:E18" si="1">SUM(F5+G5)</f>
        <v>85</v>
      </c>
      <c r="F5" s="17">
        <f>SUM(O5+Q5+W5+Y5)</f>
        <v>68</v>
      </c>
      <c r="G5" s="29">
        <v>17</v>
      </c>
      <c r="H5" s="34">
        <v>3</v>
      </c>
      <c r="I5" s="158">
        <v>17</v>
      </c>
      <c r="J5" s="34">
        <v>18</v>
      </c>
      <c r="K5" s="34">
        <v>1</v>
      </c>
      <c r="L5" s="25">
        <v>11</v>
      </c>
      <c r="M5" s="26">
        <v>8</v>
      </c>
      <c r="N5" s="25">
        <v>3</v>
      </c>
      <c r="O5" s="161">
        <v>17</v>
      </c>
      <c r="P5" s="25">
        <v>2</v>
      </c>
      <c r="Q5" s="159">
        <v>21</v>
      </c>
      <c r="R5" s="27">
        <v>6</v>
      </c>
      <c r="S5" s="27">
        <v>6</v>
      </c>
      <c r="T5" s="41">
        <v>6</v>
      </c>
      <c r="U5" s="41">
        <v>13</v>
      </c>
      <c r="V5" s="41">
        <v>4</v>
      </c>
      <c r="W5" s="160">
        <v>15</v>
      </c>
      <c r="X5" s="41">
        <v>4</v>
      </c>
      <c r="Y5" s="160">
        <v>15</v>
      </c>
      <c r="Z5" s="41">
        <v>4</v>
      </c>
      <c r="AA5" s="41">
        <v>8</v>
      </c>
      <c r="AB5" s="41"/>
      <c r="AC5" s="41"/>
      <c r="AD5" s="64">
        <v>10</v>
      </c>
      <c r="AE5" s="64">
        <v>9</v>
      </c>
      <c r="AF5" s="64">
        <v>6</v>
      </c>
      <c r="AG5" s="64">
        <v>13</v>
      </c>
      <c r="AH5" s="64">
        <v>4</v>
      </c>
      <c r="AI5" s="64">
        <v>15</v>
      </c>
      <c r="AJ5" s="64">
        <v>5</v>
      </c>
      <c r="AK5" s="64">
        <v>7</v>
      </c>
      <c r="AL5" s="65"/>
      <c r="AM5" s="65"/>
      <c r="AN5" s="65"/>
      <c r="AO5" s="65"/>
    </row>
    <row r="6" spans="1:41" ht="13">
      <c r="A6" s="201">
        <v>2</v>
      </c>
      <c r="B6" s="204" t="s">
        <v>134</v>
      </c>
      <c r="C6" s="53" t="s">
        <v>40</v>
      </c>
      <c r="D6" s="18">
        <f t="shared" si="0"/>
        <v>191</v>
      </c>
      <c r="E6" s="19">
        <f t="shared" si="1"/>
        <v>80</v>
      </c>
      <c r="F6" s="17">
        <f>SUM(M6+O6+U6+Y6)</f>
        <v>59</v>
      </c>
      <c r="G6" s="29">
        <v>21</v>
      </c>
      <c r="H6" s="34">
        <v>6</v>
      </c>
      <c r="I6" s="34">
        <v>13</v>
      </c>
      <c r="J6" s="34">
        <v>2</v>
      </c>
      <c r="K6" s="158">
        <v>21</v>
      </c>
      <c r="L6" s="25">
        <v>5</v>
      </c>
      <c r="M6" s="159">
        <v>14</v>
      </c>
      <c r="N6" s="25">
        <v>5</v>
      </c>
      <c r="O6" s="161">
        <v>14</v>
      </c>
      <c r="P6" s="25">
        <v>8</v>
      </c>
      <c r="Q6" s="26">
        <v>11</v>
      </c>
      <c r="R6" s="27">
        <v>4</v>
      </c>
      <c r="S6" s="27">
        <v>8</v>
      </c>
      <c r="T6" s="41">
        <v>5</v>
      </c>
      <c r="U6" s="160">
        <v>14</v>
      </c>
      <c r="V6" s="41">
        <v>7</v>
      </c>
      <c r="W6" s="41">
        <v>12</v>
      </c>
      <c r="X6" s="41">
        <v>3</v>
      </c>
      <c r="Y6" s="160">
        <v>17</v>
      </c>
      <c r="Z6" s="41">
        <v>2</v>
      </c>
      <c r="AA6" s="41">
        <v>13</v>
      </c>
      <c r="AB6" s="41">
        <v>2</v>
      </c>
      <c r="AC6" s="41">
        <v>21</v>
      </c>
      <c r="AD6" s="64">
        <v>15</v>
      </c>
      <c r="AE6" s="64">
        <v>4</v>
      </c>
      <c r="AF6" s="64">
        <v>7</v>
      </c>
      <c r="AG6" s="64">
        <v>12</v>
      </c>
      <c r="AH6" s="64">
        <v>12</v>
      </c>
      <c r="AI6" s="64">
        <v>7</v>
      </c>
      <c r="AJ6" s="64">
        <v>3</v>
      </c>
      <c r="AK6" s="64">
        <v>10</v>
      </c>
      <c r="AL6" s="65"/>
      <c r="AM6" s="65"/>
      <c r="AN6" s="65"/>
      <c r="AO6" s="65"/>
    </row>
    <row r="7" spans="1:41" ht="13">
      <c r="A7" s="201">
        <v>2</v>
      </c>
      <c r="B7" s="204" t="s">
        <v>140</v>
      </c>
      <c r="C7" s="53" t="s">
        <v>21</v>
      </c>
      <c r="D7" s="18">
        <f t="shared" si="0"/>
        <v>170</v>
      </c>
      <c r="E7" s="19">
        <f t="shared" si="1"/>
        <v>80</v>
      </c>
      <c r="F7" s="17">
        <f>SUM(M7+U7+W7+AG7)</f>
        <v>66</v>
      </c>
      <c r="G7" s="29">
        <v>14</v>
      </c>
      <c r="H7" s="34">
        <v>14</v>
      </c>
      <c r="I7" s="34">
        <v>5</v>
      </c>
      <c r="J7" s="34">
        <v>13</v>
      </c>
      <c r="K7" s="34">
        <v>6</v>
      </c>
      <c r="L7" s="25">
        <v>3</v>
      </c>
      <c r="M7" s="159">
        <v>17</v>
      </c>
      <c r="N7" s="25">
        <v>7</v>
      </c>
      <c r="O7" s="25">
        <v>12</v>
      </c>
      <c r="P7" s="25">
        <v>7</v>
      </c>
      <c r="Q7" s="26">
        <v>12</v>
      </c>
      <c r="R7" s="27"/>
      <c r="S7" s="27"/>
      <c r="T7" s="41">
        <v>4</v>
      </c>
      <c r="U7" s="160">
        <v>15</v>
      </c>
      <c r="V7" s="41">
        <v>3</v>
      </c>
      <c r="W7" s="160">
        <v>17</v>
      </c>
      <c r="X7" s="41">
        <v>8</v>
      </c>
      <c r="Y7" s="41">
        <v>11</v>
      </c>
      <c r="Z7" s="41">
        <v>9</v>
      </c>
      <c r="AA7" s="41">
        <v>3</v>
      </c>
      <c r="AB7" s="41">
        <v>5</v>
      </c>
      <c r="AC7" s="163">
        <v>14</v>
      </c>
      <c r="AD7" s="64">
        <v>5</v>
      </c>
      <c r="AE7" s="64">
        <v>14</v>
      </c>
      <c r="AF7" s="64">
        <v>3</v>
      </c>
      <c r="AG7" s="160">
        <v>17</v>
      </c>
      <c r="AH7" s="64">
        <v>5</v>
      </c>
      <c r="AI7" s="64">
        <v>14</v>
      </c>
      <c r="AJ7" s="64">
        <v>2</v>
      </c>
      <c r="AK7" s="64">
        <v>13</v>
      </c>
      <c r="AL7" s="65"/>
      <c r="AM7" s="65"/>
      <c r="AN7" s="65"/>
      <c r="AO7" s="65"/>
    </row>
    <row r="8" spans="1:41" ht="13">
      <c r="A8" s="201">
        <v>4</v>
      </c>
      <c r="B8" s="204" t="s">
        <v>138</v>
      </c>
      <c r="C8" s="53" t="s">
        <v>11</v>
      </c>
      <c r="D8" s="18">
        <f t="shared" si="0"/>
        <v>146</v>
      </c>
      <c r="E8" s="19">
        <f t="shared" si="1"/>
        <v>76</v>
      </c>
      <c r="F8" s="17">
        <f>SUM(W8+Y8+AG8+AI8)</f>
        <v>59</v>
      </c>
      <c r="G8" s="29">
        <v>17</v>
      </c>
      <c r="H8" s="34">
        <v>4</v>
      </c>
      <c r="I8" s="34">
        <v>15</v>
      </c>
      <c r="J8" s="34">
        <v>3</v>
      </c>
      <c r="K8" s="158">
        <v>17</v>
      </c>
      <c r="L8" s="25">
        <v>9</v>
      </c>
      <c r="M8" s="26">
        <v>10</v>
      </c>
      <c r="N8" s="25">
        <v>12</v>
      </c>
      <c r="O8" s="25">
        <v>7</v>
      </c>
      <c r="P8" s="25">
        <v>12</v>
      </c>
      <c r="Q8" s="26">
        <v>7</v>
      </c>
      <c r="R8" s="27">
        <v>5</v>
      </c>
      <c r="S8" s="27">
        <v>7</v>
      </c>
      <c r="T8" s="41">
        <v>15</v>
      </c>
      <c r="U8" s="41">
        <v>4</v>
      </c>
      <c r="V8" s="41">
        <v>5</v>
      </c>
      <c r="W8" s="160">
        <v>14</v>
      </c>
      <c r="X8" s="41">
        <v>6</v>
      </c>
      <c r="Y8" s="160">
        <v>13</v>
      </c>
      <c r="Z8" s="41">
        <v>3</v>
      </c>
      <c r="AA8" s="41">
        <v>10</v>
      </c>
      <c r="AB8" s="41"/>
      <c r="AC8" s="41"/>
      <c r="AD8" s="64">
        <v>14</v>
      </c>
      <c r="AE8" s="64">
        <v>5</v>
      </c>
      <c r="AF8" s="64">
        <v>4</v>
      </c>
      <c r="AG8" s="160">
        <v>15</v>
      </c>
      <c r="AH8" s="64">
        <v>3</v>
      </c>
      <c r="AI8" s="160">
        <v>17</v>
      </c>
      <c r="AJ8" s="64">
        <v>7</v>
      </c>
      <c r="AK8" s="64">
        <v>5</v>
      </c>
      <c r="AL8" s="65"/>
      <c r="AM8" s="65"/>
      <c r="AN8" s="65"/>
      <c r="AO8" s="65"/>
    </row>
    <row r="9" spans="1:41" ht="13">
      <c r="A9" s="201">
        <v>5</v>
      </c>
      <c r="B9" s="204" t="s">
        <v>133</v>
      </c>
      <c r="C9" s="53" t="s">
        <v>70</v>
      </c>
      <c r="D9" s="18">
        <f t="shared" si="0"/>
        <v>190</v>
      </c>
      <c r="E9" s="19">
        <f t="shared" si="1"/>
        <v>75</v>
      </c>
      <c r="F9" s="17">
        <f>SUM(M9+U9+AA9+AE9)</f>
        <v>65</v>
      </c>
      <c r="G9" s="29">
        <v>10</v>
      </c>
      <c r="H9" s="34">
        <v>9</v>
      </c>
      <c r="I9" s="158">
        <v>10</v>
      </c>
      <c r="J9" s="34">
        <v>10</v>
      </c>
      <c r="K9" s="34">
        <v>9</v>
      </c>
      <c r="L9" s="25">
        <v>4</v>
      </c>
      <c r="M9" s="159">
        <v>15</v>
      </c>
      <c r="N9" s="25">
        <v>4</v>
      </c>
      <c r="O9" s="25">
        <v>15</v>
      </c>
      <c r="P9" s="25">
        <v>4</v>
      </c>
      <c r="Q9" s="26">
        <v>15</v>
      </c>
      <c r="R9" s="27">
        <v>3</v>
      </c>
      <c r="S9" s="27">
        <v>10</v>
      </c>
      <c r="T9" s="41">
        <v>3</v>
      </c>
      <c r="U9" s="160">
        <v>17</v>
      </c>
      <c r="V9" s="41">
        <v>6</v>
      </c>
      <c r="W9" s="41">
        <v>13</v>
      </c>
      <c r="X9" s="41">
        <v>7</v>
      </c>
      <c r="Y9" s="41">
        <v>12</v>
      </c>
      <c r="Z9" s="41">
        <v>1</v>
      </c>
      <c r="AA9" s="162">
        <v>16</v>
      </c>
      <c r="AB9" s="41">
        <v>10</v>
      </c>
      <c r="AC9" s="41">
        <v>9</v>
      </c>
      <c r="AD9" s="64">
        <v>3</v>
      </c>
      <c r="AE9" s="160">
        <v>17</v>
      </c>
      <c r="AF9" s="64">
        <v>8</v>
      </c>
      <c r="AG9" s="64">
        <v>11</v>
      </c>
      <c r="AH9" s="64">
        <v>6</v>
      </c>
      <c r="AI9" s="64">
        <v>13</v>
      </c>
      <c r="AJ9" s="64">
        <v>4</v>
      </c>
      <c r="AK9" s="64">
        <v>8</v>
      </c>
      <c r="AL9" s="65"/>
      <c r="AM9" s="65"/>
      <c r="AN9" s="65"/>
      <c r="AO9" s="65"/>
    </row>
    <row r="10" spans="1:41" ht="13">
      <c r="A10" s="201">
        <v>6</v>
      </c>
      <c r="B10" s="204" t="s">
        <v>137</v>
      </c>
      <c r="C10" s="53" t="s">
        <v>19</v>
      </c>
      <c r="D10" s="18">
        <f t="shared" si="0"/>
        <v>136</v>
      </c>
      <c r="E10" s="19">
        <f t="shared" si="1"/>
        <v>60</v>
      </c>
      <c r="F10" s="17">
        <f>SUM(Y10+AA10+AE10+AI10)</f>
        <v>49</v>
      </c>
      <c r="G10" s="29">
        <v>11</v>
      </c>
      <c r="H10" s="34">
        <v>18</v>
      </c>
      <c r="I10" s="34">
        <v>1</v>
      </c>
      <c r="J10" s="34">
        <v>12</v>
      </c>
      <c r="K10" s="34">
        <v>7</v>
      </c>
      <c r="L10" s="25">
        <v>10</v>
      </c>
      <c r="M10" s="26">
        <v>9</v>
      </c>
      <c r="N10" s="25">
        <v>13</v>
      </c>
      <c r="O10" s="25">
        <v>6</v>
      </c>
      <c r="P10" s="25">
        <v>11</v>
      </c>
      <c r="Q10" s="26">
        <v>8</v>
      </c>
      <c r="R10" s="27">
        <v>4</v>
      </c>
      <c r="S10" s="27">
        <v>8</v>
      </c>
      <c r="T10" s="41">
        <v>10</v>
      </c>
      <c r="U10" s="41">
        <v>9</v>
      </c>
      <c r="V10" s="41">
        <v>11</v>
      </c>
      <c r="W10" s="41">
        <v>8</v>
      </c>
      <c r="X10" s="41">
        <v>9</v>
      </c>
      <c r="Y10" s="160">
        <v>10</v>
      </c>
      <c r="Z10" s="41">
        <v>2</v>
      </c>
      <c r="AA10" s="162">
        <v>13</v>
      </c>
      <c r="AB10" s="41">
        <v>8</v>
      </c>
      <c r="AC10" s="163">
        <v>11</v>
      </c>
      <c r="AD10" s="64">
        <v>4</v>
      </c>
      <c r="AE10" s="160">
        <v>15</v>
      </c>
      <c r="AF10" s="64">
        <v>9</v>
      </c>
      <c r="AG10" s="64">
        <v>10</v>
      </c>
      <c r="AH10" s="64">
        <v>8</v>
      </c>
      <c r="AI10" s="160">
        <v>11</v>
      </c>
      <c r="AJ10" s="64">
        <v>3</v>
      </c>
      <c r="AK10" s="64">
        <v>10</v>
      </c>
      <c r="AL10" s="65"/>
      <c r="AM10" s="65"/>
      <c r="AN10" s="65"/>
      <c r="AO10" s="65"/>
    </row>
    <row r="11" spans="1:41" ht="13">
      <c r="A11" s="201">
        <v>7</v>
      </c>
      <c r="B11" s="204" t="s">
        <v>136</v>
      </c>
      <c r="C11" s="53" t="s">
        <v>25</v>
      </c>
      <c r="D11" s="18">
        <f t="shared" si="0"/>
        <v>126</v>
      </c>
      <c r="E11" s="19">
        <f t="shared" si="1"/>
        <v>56</v>
      </c>
      <c r="F11" s="17">
        <f>SUM(O11+Q11+AE11+AG11)</f>
        <v>44</v>
      </c>
      <c r="G11" s="29">
        <v>12</v>
      </c>
      <c r="H11" s="34">
        <v>12</v>
      </c>
      <c r="I11" s="34">
        <v>7</v>
      </c>
      <c r="J11" s="34">
        <v>7</v>
      </c>
      <c r="K11" s="158">
        <v>12</v>
      </c>
      <c r="L11" s="25">
        <v>13</v>
      </c>
      <c r="M11" s="26">
        <v>6</v>
      </c>
      <c r="N11" s="25">
        <v>10</v>
      </c>
      <c r="O11" s="161">
        <v>9</v>
      </c>
      <c r="P11" s="25">
        <v>9</v>
      </c>
      <c r="Q11" s="159">
        <v>10</v>
      </c>
      <c r="R11" s="27">
        <v>6</v>
      </c>
      <c r="S11" s="27">
        <v>6</v>
      </c>
      <c r="T11" s="41">
        <v>13</v>
      </c>
      <c r="U11" s="41">
        <v>6</v>
      </c>
      <c r="V11" s="41">
        <v>15</v>
      </c>
      <c r="W11" s="41">
        <v>4</v>
      </c>
      <c r="X11" s="41">
        <v>13</v>
      </c>
      <c r="Y11" s="41">
        <v>6</v>
      </c>
      <c r="Z11" s="41">
        <v>4</v>
      </c>
      <c r="AA11" s="41">
        <v>8</v>
      </c>
      <c r="AB11" s="41">
        <v>7</v>
      </c>
      <c r="AC11" s="41">
        <v>12</v>
      </c>
      <c r="AD11" s="64">
        <v>8</v>
      </c>
      <c r="AE11" s="160">
        <v>11</v>
      </c>
      <c r="AF11" s="64">
        <v>5</v>
      </c>
      <c r="AG11" s="160">
        <v>14</v>
      </c>
      <c r="AH11" s="64">
        <v>11</v>
      </c>
      <c r="AI11" s="64">
        <v>8</v>
      </c>
      <c r="AJ11" s="64">
        <v>5</v>
      </c>
      <c r="AK11" s="64">
        <v>7</v>
      </c>
      <c r="AL11" s="65"/>
      <c r="AM11" s="65"/>
      <c r="AN11" s="65"/>
      <c r="AO11" s="65"/>
    </row>
    <row r="12" spans="1:41" ht="13">
      <c r="A12" s="18">
        <v>8</v>
      </c>
      <c r="B12" s="21" t="s">
        <v>145</v>
      </c>
      <c r="C12" s="53" t="s">
        <v>42</v>
      </c>
      <c r="D12" s="18">
        <f t="shared" si="0"/>
        <v>72</v>
      </c>
      <c r="E12" s="19">
        <f t="shared" si="1"/>
        <v>43</v>
      </c>
      <c r="F12" s="17">
        <f>SUM(Q12+W12+AE12+AG12)</f>
        <v>37</v>
      </c>
      <c r="G12" s="29">
        <v>6</v>
      </c>
      <c r="H12" s="34">
        <v>16</v>
      </c>
      <c r="I12" s="34">
        <v>3</v>
      </c>
      <c r="J12" s="34">
        <v>14</v>
      </c>
      <c r="K12" s="34">
        <v>5</v>
      </c>
      <c r="L12" s="25"/>
      <c r="M12" s="26"/>
      <c r="N12" s="25">
        <v>15</v>
      </c>
      <c r="O12" s="25">
        <v>4</v>
      </c>
      <c r="P12" s="25">
        <v>6</v>
      </c>
      <c r="Q12" s="159">
        <v>13</v>
      </c>
      <c r="R12" s="27">
        <v>9</v>
      </c>
      <c r="S12" s="27">
        <v>3</v>
      </c>
      <c r="T12" s="41">
        <v>16</v>
      </c>
      <c r="U12" s="41">
        <v>3</v>
      </c>
      <c r="V12" s="41">
        <v>13</v>
      </c>
      <c r="W12" s="160">
        <v>6</v>
      </c>
      <c r="X12" s="41">
        <v>16</v>
      </c>
      <c r="Y12" s="41">
        <v>3</v>
      </c>
      <c r="Z12" s="41">
        <v>10</v>
      </c>
      <c r="AA12" s="41">
        <v>2</v>
      </c>
      <c r="AB12" s="41">
        <v>13</v>
      </c>
      <c r="AC12" s="163">
        <v>6</v>
      </c>
      <c r="AD12" s="64">
        <v>6</v>
      </c>
      <c r="AE12" s="160">
        <v>13</v>
      </c>
      <c r="AF12" s="64">
        <v>14</v>
      </c>
      <c r="AG12" s="160">
        <v>5</v>
      </c>
      <c r="AH12" s="64">
        <v>15</v>
      </c>
      <c r="AI12" s="64">
        <v>4</v>
      </c>
      <c r="AJ12" s="64">
        <v>10</v>
      </c>
      <c r="AK12" s="64">
        <v>2</v>
      </c>
      <c r="AL12" s="65"/>
      <c r="AM12" s="65"/>
      <c r="AN12" s="65"/>
      <c r="AO12" s="65"/>
    </row>
    <row r="13" spans="1:41" ht="13">
      <c r="A13" s="18">
        <v>9</v>
      </c>
      <c r="B13" s="23" t="s">
        <v>139</v>
      </c>
      <c r="C13" s="84" t="s">
        <v>33</v>
      </c>
      <c r="D13" s="18">
        <f t="shared" si="0"/>
        <v>49</v>
      </c>
      <c r="E13" s="19">
        <f t="shared" si="1"/>
        <v>28</v>
      </c>
      <c r="F13" s="17">
        <f>SUM(M13+U13+AA13+AE13)</f>
        <v>23</v>
      </c>
      <c r="G13" s="29">
        <v>5</v>
      </c>
      <c r="H13" s="34"/>
      <c r="I13" s="34"/>
      <c r="J13" s="34"/>
      <c r="K13" s="34"/>
      <c r="L13" s="25">
        <v>17</v>
      </c>
      <c r="M13" s="159">
        <v>2</v>
      </c>
      <c r="N13" s="25">
        <v>18</v>
      </c>
      <c r="O13" s="25">
        <v>1</v>
      </c>
      <c r="P13" s="25"/>
      <c r="Q13" s="26"/>
      <c r="R13" s="27">
        <v>3</v>
      </c>
      <c r="S13" s="27">
        <v>10</v>
      </c>
      <c r="T13" s="41">
        <v>17</v>
      </c>
      <c r="U13" s="160">
        <v>2</v>
      </c>
      <c r="V13" s="41"/>
      <c r="W13" s="41"/>
      <c r="X13" s="41"/>
      <c r="Y13" s="41"/>
      <c r="Z13" s="41">
        <v>1</v>
      </c>
      <c r="AA13" s="162">
        <v>16</v>
      </c>
      <c r="AB13" s="41">
        <v>14</v>
      </c>
      <c r="AC13" s="163">
        <v>5</v>
      </c>
      <c r="AD13" s="64">
        <v>16</v>
      </c>
      <c r="AE13" s="160">
        <v>3</v>
      </c>
      <c r="AF13" s="64">
        <v>17</v>
      </c>
      <c r="AG13" s="64">
        <v>2</v>
      </c>
      <c r="AH13" s="64"/>
      <c r="AI13" s="64"/>
      <c r="AJ13" s="64">
        <v>4</v>
      </c>
      <c r="AK13" s="64">
        <v>8</v>
      </c>
      <c r="AL13" s="65"/>
      <c r="AM13" s="65"/>
      <c r="AN13" s="65"/>
      <c r="AO13" s="65"/>
    </row>
    <row r="14" spans="1:41" ht="13">
      <c r="A14" s="18">
        <v>10</v>
      </c>
      <c r="B14" s="81" t="s">
        <v>144</v>
      </c>
      <c r="C14" s="87" t="s">
        <v>38</v>
      </c>
      <c r="D14" s="18">
        <f t="shared" si="0"/>
        <v>26</v>
      </c>
      <c r="E14" s="19">
        <f t="shared" si="1"/>
        <v>19</v>
      </c>
      <c r="F14" s="17">
        <f>SUM(O14+Q14+Y14+AK14)</f>
        <v>15</v>
      </c>
      <c r="G14" s="29">
        <v>4</v>
      </c>
      <c r="H14" s="34">
        <v>15</v>
      </c>
      <c r="I14" s="158">
        <v>4</v>
      </c>
      <c r="J14" s="34">
        <v>15</v>
      </c>
      <c r="K14" s="34">
        <v>4</v>
      </c>
      <c r="L14" s="25"/>
      <c r="M14" s="26"/>
      <c r="N14" s="25">
        <v>16</v>
      </c>
      <c r="O14" s="161">
        <v>3</v>
      </c>
      <c r="P14" s="25">
        <v>17</v>
      </c>
      <c r="Q14" s="159">
        <v>2</v>
      </c>
      <c r="R14" s="27"/>
      <c r="S14" s="27"/>
      <c r="T14" s="41"/>
      <c r="U14" s="41"/>
      <c r="V14" s="41"/>
      <c r="W14" s="41"/>
      <c r="X14" s="41">
        <v>12</v>
      </c>
      <c r="Y14" s="160">
        <v>7</v>
      </c>
      <c r="Z14" s="41">
        <v>11</v>
      </c>
      <c r="AA14" s="41">
        <v>1</v>
      </c>
      <c r="AB14" s="41"/>
      <c r="AC14" s="41"/>
      <c r="AD14" s="64"/>
      <c r="AE14" s="64"/>
      <c r="AF14" s="64"/>
      <c r="AG14" s="64"/>
      <c r="AH14" s="64">
        <v>17</v>
      </c>
      <c r="AI14" s="64">
        <v>2</v>
      </c>
      <c r="AJ14" s="64">
        <v>9</v>
      </c>
      <c r="AK14" s="162">
        <v>3</v>
      </c>
      <c r="AL14" s="65"/>
      <c r="AM14" s="65"/>
      <c r="AN14" s="65"/>
      <c r="AO14" s="65"/>
    </row>
    <row r="15" spans="1:41" ht="13">
      <c r="A15" s="18">
        <v>11</v>
      </c>
      <c r="B15" s="23" t="s">
        <v>142</v>
      </c>
      <c r="C15" s="24" t="s">
        <v>41</v>
      </c>
      <c r="D15" s="18">
        <f t="shared" si="0"/>
        <v>21</v>
      </c>
      <c r="E15" s="19">
        <f t="shared" si="1"/>
        <v>17</v>
      </c>
      <c r="F15" s="17">
        <f>SUM(S15+U15+W15+Y15)</f>
        <v>17</v>
      </c>
      <c r="G15" s="29">
        <v>0</v>
      </c>
      <c r="H15" s="34"/>
      <c r="I15" s="34"/>
      <c r="J15" s="34"/>
      <c r="K15" s="34"/>
      <c r="L15" s="25"/>
      <c r="M15" s="26"/>
      <c r="N15" s="25"/>
      <c r="O15" s="25"/>
      <c r="P15" s="25"/>
      <c r="Q15" s="26"/>
      <c r="R15" s="27">
        <v>9</v>
      </c>
      <c r="S15" s="165">
        <v>3</v>
      </c>
      <c r="T15" s="41">
        <v>9</v>
      </c>
      <c r="U15" s="160">
        <v>10</v>
      </c>
      <c r="V15" s="41">
        <v>17</v>
      </c>
      <c r="W15" s="160">
        <v>2</v>
      </c>
      <c r="X15" s="41">
        <v>17</v>
      </c>
      <c r="Y15" s="160">
        <v>2</v>
      </c>
      <c r="Z15" s="41">
        <v>10</v>
      </c>
      <c r="AA15" s="41">
        <v>2</v>
      </c>
      <c r="AB15" s="41"/>
      <c r="AC15" s="41"/>
      <c r="AD15" s="64"/>
      <c r="AE15" s="64"/>
      <c r="AF15" s="64"/>
      <c r="AG15" s="64"/>
      <c r="AH15" s="64"/>
      <c r="AI15" s="64"/>
      <c r="AJ15" s="64">
        <v>10</v>
      </c>
      <c r="AK15" s="64">
        <v>2</v>
      </c>
      <c r="AL15" s="65"/>
      <c r="AM15" s="65"/>
      <c r="AN15" s="65"/>
      <c r="AO15" s="65"/>
    </row>
    <row r="16" spans="1:41" ht="13">
      <c r="A16" s="18">
        <v>12</v>
      </c>
      <c r="B16" s="23" t="s">
        <v>407</v>
      </c>
      <c r="C16" s="24" t="s">
        <v>143</v>
      </c>
      <c r="D16" s="18">
        <f t="shared" si="0"/>
        <v>7</v>
      </c>
      <c r="E16" s="19">
        <f t="shared" si="1"/>
        <v>7</v>
      </c>
      <c r="F16" s="17">
        <v>3</v>
      </c>
      <c r="G16" s="29">
        <v>4</v>
      </c>
      <c r="H16" s="34"/>
      <c r="I16" s="34"/>
      <c r="J16" s="34"/>
      <c r="K16" s="34"/>
      <c r="L16" s="25"/>
      <c r="M16" s="26"/>
      <c r="N16" s="25"/>
      <c r="O16" s="25"/>
      <c r="P16" s="25"/>
      <c r="Q16" s="26"/>
      <c r="R16" s="27"/>
      <c r="S16" s="27"/>
      <c r="T16" s="41"/>
      <c r="U16" s="41"/>
      <c r="V16" s="41"/>
      <c r="W16" s="41"/>
      <c r="X16" s="41"/>
      <c r="Y16" s="41"/>
      <c r="Z16" s="41">
        <v>9</v>
      </c>
      <c r="AA16" s="162">
        <v>3</v>
      </c>
      <c r="AB16" s="41">
        <v>15</v>
      </c>
      <c r="AC16" s="163">
        <v>4</v>
      </c>
      <c r="AD16" s="64"/>
      <c r="AE16" s="64"/>
      <c r="AF16" s="64"/>
      <c r="AG16" s="64"/>
      <c r="AH16" s="64"/>
      <c r="AI16" s="64"/>
      <c r="AJ16" s="64"/>
      <c r="AK16" s="64"/>
      <c r="AL16" s="65"/>
      <c r="AM16" s="65"/>
      <c r="AN16" s="65"/>
      <c r="AO16" s="65"/>
    </row>
    <row r="17" spans="1:41" ht="13">
      <c r="A17" s="18">
        <v>13</v>
      </c>
      <c r="B17" s="23" t="s">
        <v>135</v>
      </c>
      <c r="C17" s="24" t="s">
        <v>65</v>
      </c>
      <c r="D17" s="18">
        <f t="shared" si="0"/>
        <v>6</v>
      </c>
      <c r="E17" s="19">
        <f t="shared" si="1"/>
        <v>5</v>
      </c>
      <c r="F17" s="17">
        <v>3</v>
      </c>
      <c r="G17" s="29">
        <v>2</v>
      </c>
      <c r="H17" s="34"/>
      <c r="I17" s="34"/>
      <c r="J17" s="34">
        <v>17</v>
      </c>
      <c r="K17" s="158">
        <v>2</v>
      </c>
      <c r="L17" s="25"/>
      <c r="M17" s="26"/>
      <c r="N17" s="25"/>
      <c r="O17" s="25"/>
      <c r="P17" s="25"/>
      <c r="Q17" s="26"/>
      <c r="R17" s="27"/>
      <c r="S17" s="27"/>
      <c r="T17" s="41"/>
      <c r="U17" s="41"/>
      <c r="V17" s="41"/>
      <c r="W17" s="41"/>
      <c r="X17" s="41"/>
      <c r="Y17" s="41"/>
      <c r="Z17" s="41">
        <v>11</v>
      </c>
      <c r="AA17" s="41">
        <v>1</v>
      </c>
      <c r="AB17" s="41"/>
      <c r="AC17" s="41"/>
      <c r="AD17" s="64"/>
      <c r="AE17" s="64"/>
      <c r="AF17" s="64"/>
      <c r="AG17" s="64"/>
      <c r="AH17" s="64"/>
      <c r="AI17" s="64"/>
      <c r="AJ17" s="64">
        <v>9</v>
      </c>
      <c r="AK17" s="162">
        <v>3</v>
      </c>
      <c r="AL17" s="65"/>
      <c r="AM17" s="65"/>
      <c r="AN17" s="65"/>
      <c r="AO17" s="65"/>
    </row>
    <row r="18" spans="1:41" ht="13">
      <c r="A18" s="18">
        <v>14</v>
      </c>
      <c r="B18" s="67" t="s">
        <v>409</v>
      </c>
      <c r="C18" s="88" t="s">
        <v>24</v>
      </c>
      <c r="D18" s="18">
        <f t="shared" si="0"/>
        <v>2</v>
      </c>
      <c r="E18" s="19">
        <f t="shared" si="1"/>
        <v>2</v>
      </c>
      <c r="F18" s="17">
        <v>1</v>
      </c>
      <c r="G18" s="29">
        <v>1</v>
      </c>
      <c r="H18" s="34"/>
      <c r="I18" s="34"/>
      <c r="J18" s="34"/>
      <c r="K18" s="34"/>
      <c r="L18" s="25"/>
      <c r="M18" s="26"/>
      <c r="N18" s="25"/>
      <c r="O18" s="25"/>
      <c r="P18" s="25"/>
      <c r="Q18" s="26"/>
      <c r="R18" s="27"/>
      <c r="S18" s="27"/>
      <c r="T18" s="41"/>
      <c r="U18" s="41"/>
      <c r="V18" s="41"/>
      <c r="W18" s="41"/>
      <c r="X18" s="41"/>
      <c r="Y18" s="41"/>
      <c r="Z18" s="41"/>
      <c r="AA18" s="41"/>
      <c r="AB18" s="41">
        <v>18</v>
      </c>
      <c r="AC18" s="163">
        <v>1</v>
      </c>
      <c r="AD18" s="64"/>
      <c r="AE18" s="64"/>
      <c r="AF18" s="64"/>
      <c r="AG18" s="64"/>
      <c r="AH18" s="64">
        <v>18</v>
      </c>
      <c r="AI18" s="160">
        <v>1</v>
      </c>
      <c r="AJ18" s="64"/>
      <c r="AK18" s="64"/>
      <c r="AL18" s="65"/>
      <c r="AM18" s="65"/>
      <c r="AN18" s="65"/>
      <c r="AO18" s="65"/>
    </row>
    <row r="20" spans="1:41" ht="13" thickBot="1"/>
    <row r="21" spans="1:41" s="5" customFormat="1" ht="13.5" thickBot="1">
      <c r="A21" s="3"/>
      <c r="B21" s="22" t="s">
        <v>208</v>
      </c>
      <c r="C21" s="4"/>
      <c r="D21" s="80" t="s">
        <v>255</v>
      </c>
      <c r="E21" s="258" t="s">
        <v>262</v>
      </c>
      <c r="F21" s="259"/>
      <c r="G21" s="260"/>
      <c r="H21" s="252" t="s">
        <v>212</v>
      </c>
      <c r="I21" s="253"/>
      <c r="J21" s="253"/>
      <c r="K21" s="261"/>
      <c r="L21" s="254" t="s">
        <v>130</v>
      </c>
      <c r="M21" s="255"/>
      <c r="N21" s="255"/>
      <c r="O21" s="255"/>
      <c r="P21" s="255"/>
      <c r="Q21" s="255"/>
      <c r="R21" s="255"/>
      <c r="S21" s="256"/>
      <c r="T21" s="254" t="s">
        <v>265</v>
      </c>
      <c r="U21" s="255"/>
      <c r="V21" s="255"/>
      <c r="W21" s="255"/>
      <c r="X21" s="255"/>
      <c r="Y21" s="255"/>
      <c r="Z21" s="255"/>
      <c r="AA21" s="255"/>
      <c r="AB21" s="255"/>
      <c r="AC21" s="256"/>
      <c r="AD21" s="246" t="s">
        <v>57</v>
      </c>
      <c r="AE21" s="247"/>
      <c r="AF21" s="247"/>
      <c r="AG21" s="247"/>
      <c r="AH21" s="247"/>
      <c r="AI21" s="247"/>
      <c r="AJ21" s="247"/>
      <c r="AK21" s="248"/>
      <c r="AL21" s="243" t="s">
        <v>100</v>
      </c>
      <c r="AM21" s="244"/>
      <c r="AN21" s="244"/>
      <c r="AO21" s="245"/>
    </row>
    <row r="22" spans="1:41" ht="15" customHeight="1">
      <c r="A22" s="6"/>
      <c r="B22" s="164" t="s">
        <v>410</v>
      </c>
      <c r="C22" s="7"/>
      <c r="D22" s="8" t="s">
        <v>0</v>
      </c>
      <c r="E22" s="8" t="s">
        <v>0</v>
      </c>
      <c r="F22" s="9" t="s">
        <v>1</v>
      </c>
      <c r="G22" s="9" t="s">
        <v>2</v>
      </c>
      <c r="H22" s="31" t="s">
        <v>3</v>
      </c>
      <c r="I22" s="32"/>
      <c r="J22" s="33" t="s">
        <v>3</v>
      </c>
      <c r="K22" s="32"/>
      <c r="L22" s="36" t="s">
        <v>3</v>
      </c>
      <c r="M22" s="36"/>
      <c r="N22" s="35" t="s">
        <v>3</v>
      </c>
      <c r="O22" s="36"/>
      <c r="P22" s="36" t="s">
        <v>3</v>
      </c>
      <c r="Q22" s="36"/>
      <c r="R22" s="37" t="s">
        <v>3</v>
      </c>
      <c r="S22" s="37"/>
      <c r="T22" s="38" t="s">
        <v>3</v>
      </c>
      <c r="U22" s="39"/>
      <c r="V22" s="38" t="s">
        <v>3</v>
      </c>
      <c r="W22" s="39"/>
      <c r="X22" s="38" t="s">
        <v>3</v>
      </c>
      <c r="Y22" s="38"/>
      <c r="Z22" s="38" t="s">
        <v>3</v>
      </c>
      <c r="AA22" s="40"/>
      <c r="AB22" s="38" t="s">
        <v>3</v>
      </c>
      <c r="AC22" s="40"/>
      <c r="AD22" s="54" t="s">
        <v>3</v>
      </c>
      <c r="AE22" s="55"/>
      <c r="AF22" s="54" t="s">
        <v>3</v>
      </c>
      <c r="AG22" s="54"/>
      <c r="AH22" s="54" t="s">
        <v>3</v>
      </c>
      <c r="AI22" s="56"/>
      <c r="AJ22" s="54" t="s">
        <v>3</v>
      </c>
      <c r="AK22" s="56"/>
      <c r="AL22" s="59" t="s">
        <v>3</v>
      </c>
      <c r="AM22" s="60"/>
      <c r="AN22" s="60" t="s">
        <v>3</v>
      </c>
      <c r="AO22" s="61"/>
    </row>
    <row r="23" spans="1:41" s="15" customFormat="1" ht="12" customHeight="1">
      <c r="A23" s="10"/>
      <c r="B23" s="11" t="s">
        <v>43</v>
      </c>
      <c r="C23" s="12" t="s">
        <v>4</v>
      </c>
      <c r="D23" s="13" t="s">
        <v>5</v>
      </c>
      <c r="E23" s="13" t="s">
        <v>5</v>
      </c>
      <c r="F23" s="14" t="s">
        <v>5</v>
      </c>
      <c r="G23" s="14" t="s">
        <v>5</v>
      </c>
      <c r="H23" s="42" t="s">
        <v>99</v>
      </c>
      <c r="I23" s="43" t="s">
        <v>5</v>
      </c>
      <c r="J23" s="42" t="s">
        <v>150</v>
      </c>
      <c r="K23" s="43" t="s">
        <v>5</v>
      </c>
      <c r="L23" s="45" t="s">
        <v>189</v>
      </c>
      <c r="M23" s="46" t="s">
        <v>5</v>
      </c>
      <c r="N23" s="45" t="s">
        <v>8</v>
      </c>
      <c r="O23" s="44" t="s">
        <v>5</v>
      </c>
      <c r="P23" s="45" t="s">
        <v>10</v>
      </c>
      <c r="Q23" s="46" t="s">
        <v>5</v>
      </c>
      <c r="R23" s="47" t="s">
        <v>9</v>
      </c>
      <c r="S23" s="48" t="s">
        <v>5</v>
      </c>
      <c r="T23" s="49" t="s">
        <v>189</v>
      </c>
      <c r="U23" s="50" t="s">
        <v>5</v>
      </c>
      <c r="V23" s="49" t="s">
        <v>8</v>
      </c>
      <c r="W23" s="50" t="s">
        <v>5</v>
      </c>
      <c r="X23" s="49" t="s">
        <v>10</v>
      </c>
      <c r="Y23" s="50" t="s">
        <v>5</v>
      </c>
      <c r="Z23" s="49" t="s">
        <v>9</v>
      </c>
      <c r="AA23" s="50" t="s">
        <v>5</v>
      </c>
      <c r="AB23" s="49" t="s">
        <v>267</v>
      </c>
      <c r="AC23" s="50" t="s">
        <v>5</v>
      </c>
      <c r="AD23" s="57" t="s">
        <v>189</v>
      </c>
      <c r="AE23" s="58" t="s">
        <v>5</v>
      </c>
      <c r="AF23" s="57" t="s">
        <v>8</v>
      </c>
      <c r="AG23" s="58" t="s">
        <v>5</v>
      </c>
      <c r="AH23" s="57" t="s">
        <v>10</v>
      </c>
      <c r="AI23" s="58" t="s">
        <v>5</v>
      </c>
      <c r="AJ23" s="57" t="s">
        <v>9</v>
      </c>
      <c r="AK23" s="58" t="s">
        <v>5</v>
      </c>
      <c r="AL23" s="62" t="s">
        <v>6</v>
      </c>
      <c r="AM23" s="63" t="s">
        <v>5</v>
      </c>
      <c r="AN23" s="62" t="s">
        <v>7</v>
      </c>
      <c r="AO23" s="63" t="s">
        <v>5</v>
      </c>
    </row>
    <row r="24" spans="1:41" ht="13">
      <c r="A24" s="272">
        <v>1</v>
      </c>
      <c r="B24" s="273" t="s">
        <v>124</v>
      </c>
      <c r="C24" s="83" t="s">
        <v>24</v>
      </c>
      <c r="D24" s="18">
        <f t="shared" ref="D24:D40" si="2">SUM(I24+K24+M24+O24+Q24+S24+U24+W24+Y24+AA24+AC24+AE24+AG24+AI24+AK24+AM24+AO24)</f>
        <v>339</v>
      </c>
      <c r="E24" s="19">
        <f t="shared" ref="E24:E40" si="3">SUM(F24+G24)</f>
        <v>125</v>
      </c>
      <c r="F24" s="17">
        <v>100</v>
      </c>
      <c r="G24" s="29">
        <v>25</v>
      </c>
      <c r="H24" s="34">
        <v>1</v>
      </c>
      <c r="I24" s="158">
        <v>25</v>
      </c>
      <c r="J24" s="34">
        <v>1</v>
      </c>
      <c r="K24" s="34">
        <v>25</v>
      </c>
      <c r="L24" s="25">
        <v>1</v>
      </c>
      <c r="M24" s="159">
        <v>25</v>
      </c>
      <c r="N24" s="25">
        <v>1</v>
      </c>
      <c r="O24" s="161">
        <v>25</v>
      </c>
      <c r="P24" s="25">
        <v>1</v>
      </c>
      <c r="Q24" s="159">
        <v>25</v>
      </c>
      <c r="R24" s="27">
        <v>1</v>
      </c>
      <c r="S24" s="27">
        <v>16</v>
      </c>
      <c r="T24" s="41">
        <v>1</v>
      </c>
      <c r="U24" s="160">
        <v>25</v>
      </c>
      <c r="V24" s="41">
        <v>1</v>
      </c>
      <c r="W24" s="41">
        <v>25</v>
      </c>
      <c r="X24" s="41">
        <v>1</v>
      </c>
      <c r="Y24" s="41">
        <v>25</v>
      </c>
      <c r="Z24" s="41">
        <v>5</v>
      </c>
      <c r="AA24" s="41">
        <v>7</v>
      </c>
      <c r="AB24" s="41">
        <v>1</v>
      </c>
      <c r="AC24" s="41">
        <v>25</v>
      </c>
      <c r="AD24" s="64">
        <v>1</v>
      </c>
      <c r="AE24" s="64">
        <v>25</v>
      </c>
      <c r="AF24" s="64">
        <v>1</v>
      </c>
      <c r="AG24" s="64">
        <v>25</v>
      </c>
      <c r="AH24" s="64">
        <v>1</v>
      </c>
      <c r="AI24" s="64">
        <v>25</v>
      </c>
      <c r="AJ24" s="64">
        <v>1</v>
      </c>
      <c r="AK24" s="64">
        <v>16</v>
      </c>
      <c r="AL24" s="65"/>
      <c r="AM24" s="65"/>
      <c r="AN24" s="65"/>
      <c r="AO24" s="65"/>
    </row>
    <row r="25" spans="1:41" ht="13">
      <c r="A25" s="201">
        <v>2</v>
      </c>
      <c r="B25" s="204" t="s">
        <v>181</v>
      </c>
      <c r="C25" s="53" t="s">
        <v>21</v>
      </c>
      <c r="D25" s="18">
        <f t="shared" si="2"/>
        <v>258</v>
      </c>
      <c r="E25" s="19">
        <f t="shared" si="3"/>
        <v>105</v>
      </c>
      <c r="F25" s="17">
        <v>84</v>
      </c>
      <c r="G25" s="29">
        <v>21</v>
      </c>
      <c r="H25" s="34">
        <v>2</v>
      </c>
      <c r="I25" s="158">
        <v>21</v>
      </c>
      <c r="J25" s="34">
        <v>16</v>
      </c>
      <c r="K25" s="34">
        <v>3</v>
      </c>
      <c r="L25" s="25">
        <v>2</v>
      </c>
      <c r="M25" s="159">
        <v>21</v>
      </c>
      <c r="N25" s="25">
        <v>2</v>
      </c>
      <c r="O25" s="161">
        <v>21</v>
      </c>
      <c r="P25" s="25">
        <v>3</v>
      </c>
      <c r="Q25" s="26">
        <v>17</v>
      </c>
      <c r="R25" s="27">
        <v>2</v>
      </c>
      <c r="S25" s="27">
        <v>13</v>
      </c>
      <c r="T25" s="41">
        <v>2</v>
      </c>
      <c r="U25" s="160">
        <v>21</v>
      </c>
      <c r="V25" s="41">
        <v>2</v>
      </c>
      <c r="W25" s="160">
        <v>21</v>
      </c>
      <c r="X25" s="41">
        <v>2</v>
      </c>
      <c r="Y25" s="41">
        <v>21</v>
      </c>
      <c r="Z25" s="41">
        <v>6</v>
      </c>
      <c r="AA25" s="41">
        <v>6</v>
      </c>
      <c r="AB25" s="41">
        <v>3</v>
      </c>
      <c r="AC25" s="41">
        <v>17</v>
      </c>
      <c r="AD25" s="64">
        <v>2</v>
      </c>
      <c r="AE25" s="64">
        <v>21</v>
      </c>
      <c r="AF25" s="64">
        <v>2</v>
      </c>
      <c r="AG25" s="64">
        <v>21</v>
      </c>
      <c r="AH25" s="64">
        <v>2</v>
      </c>
      <c r="AI25" s="64">
        <v>21</v>
      </c>
      <c r="AJ25" s="64">
        <v>2</v>
      </c>
      <c r="AK25" s="64">
        <v>13</v>
      </c>
      <c r="AL25" s="65"/>
      <c r="AM25" s="65"/>
      <c r="AN25" s="65"/>
      <c r="AO25" s="65"/>
    </row>
    <row r="26" spans="1:41" ht="13">
      <c r="A26" s="201">
        <v>3</v>
      </c>
      <c r="B26" s="204" t="s">
        <v>125</v>
      </c>
      <c r="C26" s="53" t="s">
        <v>24</v>
      </c>
      <c r="D26" s="18">
        <f t="shared" si="2"/>
        <v>151</v>
      </c>
      <c r="E26" s="19">
        <f t="shared" si="3"/>
        <v>66</v>
      </c>
      <c r="F26" s="17">
        <f>SUM(O26+S26+W26+AE26)</f>
        <v>51</v>
      </c>
      <c r="G26" s="29">
        <v>15</v>
      </c>
      <c r="H26" s="34">
        <v>10</v>
      </c>
      <c r="I26" s="34">
        <v>9</v>
      </c>
      <c r="J26" s="34">
        <v>4</v>
      </c>
      <c r="K26" s="158">
        <v>15</v>
      </c>
      <c r="L26" s="25">
        <v>14</v>
      </c>
      <c r="M26" s="26">
        <v>5</v>
      </c>
      <c r="N26" s="25">
        <v>6</v>
      </c>
      <c r="O26" s="161">
        <v>13</v>
      </c>
      <c r="P26" s="25">
        <v>13</v>
      </c>
      <c r="Q26" s="26">
        <v>6</v>
      </c>
      <c r="R26" s="27">
        <v>1</v>
      </c>
      <c r="S26" s="165">
        <v>16</v>
      </c>
      <c r="T26" s="41">
        <v>14</v>
      </c>
      <c r="U26" s="41">
        <v>5</v>
      </c>
      <c r="V26" s="41">
        <v>9</v>
      </c>
      <c r="W26" s="160">
        <v>10</v>
      </c>
      <c r="X26" s="41">
        <v>11</v>
      </c>
      <c r="Y26" s="41">
        <v>8</v>
      </c>
      <c r="Z26" s="41">
        <v>3</v>
      </c>
      <c r="AA26" s="41">
        <v>10</v>
      </c>
      <c r="AB26" s="41">
        <v>11</v>
      </c>
      <c r="AC26" s="41">
        <v>8</v>
      </c>
      <c r="AD26" s="64">
        <v>7</v>
      </c>
      <c r="AE26" s="160">
        <v>12</v>
      </c>
      <c r="AF26" s="64">
        <v>10</v>
      </c>
      <c r="AG26" s="64">
        <v>9</v>
      </c>
      <c r="AH26" s="64">
        <v>10</v>
      </c>
      <c r="AI26" s="64">
        <v>9</v>
      </c>
      <c r="AJ26" s="64">
        <v>1</v>
      </c>
      <c r="AK26" s="64">
        <v>16</v>
      </c>
      <c r="AL26" s="65"/>
      <c r="AM26" s="65"/>
      <c r="AN26" s="65"/>
      <c r="AO26" s="65"/>
    </row>
    <row r="27" spans="1:41" ht="13">
      <c r="A27" s="201">
        <v>4</v>
      </c>
      <c r="B27" s="204" t="s">
        <v>109</v>
      </c>
      <c r="C27" s="53" t="s">
        <v>18</v>
      </c>
      <c r="D27" s="18">
        <f t="shared" si="2"/>
        <v>126</v>
      </c>
      <c r="E27" s="19">
        <f t="shared" si="3"/>
        <v>64</v>
      </c>
      <c r="F27" s="17">
        <f>SUM(M27+O27+Q27+Y27)</f>
        <v>52</v>
      </c>
      <c r="G27" s="29">
        <v>12</v>
      </c>
      <c r="H27" s="34">
        <v>7</v>
      </c>
      <c r="I27" s="158">
        <v>12</v>
      </c>
      <c r="J27" s="34"/>
      <c r="K27" s="34"/>
      <c r="L27" s="25">
        <v>6</v>
      </c>
      <c r="M27" s="159">
        <v>13</v>
      </c>
      <c r="N27" s="25">
        <v>8</v>
      </c>
      <c r="O27" s="161">
        <v>11</v>
      </c>
      <c r="P27" s="25">
        <v>5</v>
      </c>
      <c r="Q27" s="159">
        <v>14</v>
      </c>
      <c r="R27" s="27">
        <v>7</v>
      </c>
      <c r="S27" s="27">
        <v>5</v>
      </c>
      <c r="T27" s="41">
        <v>8</v>
      </c>
      <c r="U27" s="41">
        <v>11</v>
      </c>
      <c r="V27" s="41">
        <v>8</v>
      </c>
      <c r="W27" s="41">
        <v>11</v>
      </c>
      <c r="X27" s="41">
        <v>5</v>
      </c>
      <c r="Y27" s="160">
        <v>14</v>
      </c>
      <c r="Z27" s="41"/>
      <c r="AA27" s="41"/>
      <c r="AB27" s="41">
        <v>9</v>
      </c>
      <c r="AC27" s="41">
        <v>10</v>
      </c>
      <c r="AD27" s="64">
        <v>9</v>
      </c>
      <c r="AE27" s="64">
        <v>10</v>
      </c>
      <c r="AF27" s="64">
        <v>13</v>
      </c>
      <c r="AG27" s="64">
        <v>6</v>
      </c>
      <c r="AH27" s="64">
        <v>14</v>
      </c>
      <c r="AI27" s="64">
        <v>5</v>
      </c>
      <c r="AJ27" s="64">
        <v>8</v>
      </c>
      <c r="AK27" s="64">
        <v>4</v>
      </c>
      <c r="AL27" s="65"/>
      <c r="AM27" s="65"/>
      <c r="AN27" s="65"/>
      <c r="AO27" s="65"/>
    </row>
    <row r="28" spans="1:41" ht="13">
      <c r="A28" s="201">
        <v>5</v>
      </c>
      <c r="B28" s="204" t="s">
        <v>110</v>
      </c>
      <c r="C28" s="53" t="s">
        <v>20</v>
      </c>
      <c r="D28" s="18">
        <f t="shared" si="2"/>
        <v>124</v>
      </c>
      <c r="E28" s="19">
        <f t="shared" si="3"/>
        <v>57</v>
      </c>
      <c r="F28" s="17">
        <f>SUM(M28+O28+U28+AI28)</f>
        <v>43</v>
      </c>
      <c r="G28" s="29">
        <v>14</v>
      </c>
      <c r="H28" s="34">
        <v>5</v>
      </c>
      <c r="I28" s="158">
        <v>14</v>
      </c>
      <c r="J28" s="34">
        <v>8</v>
      </c>
      <c r="K28" s="34">
        <v>11</v>
      </c>
      <c r="L28" s="25">
        <v>8</v>
      </c>
      <c r="M28" s="159">
        <v>11</v>
      </c>
      <c r="N28" s="25">
        <v>9</v>
      </c>
      <c r="O28" s="161">
        <v>10</v>
      </c>
      <c r="P28" s="25">
        <v>10</v>
      </c>
      <c r="Q28" s="26">
        <v>9</v>
      </c>
      <c r="R28" s="27">
        <v>8</v>
      </c>
      <c r="S28" s="27">
        <v>4</v>
      </c>
      <c r="T28" s="41">
        <v>7</v>
      </c>
      <c r="U28" s="160">
        <v>12</v>
      </c>
      <c r="V28" s="41">
        <v>10</v>
      </c>
      <c r="W28" s="41">
        <v>9</v>
      </c>
      <c r="X28" s="41">
        <v>10</v>
      </c>
      <c r="Y28" s="41">
        <v>9</v>
      </c>
      <c r="Z28" s="41">
        <v>7</v>
      </c>
      <c r="AA28" s="41">
        <v>5</v>
      </c>
      <c r="AB28" s="41"/>
      <c r="AC28" s="41"/>
      <c r="AD28" s="64">
        <v>13</v>
      </c>
      <c r="AE28" s="64">
        <v>6</v>
      </c>
      <c r="AF28" s="64">
        <v>11</v>
      </c>
      <c r="AG28" s="64">
        <v>8</v>
      </c>
      <c r="AH28" s="64">
        <v>9</v>
      </c>
      <c r="AI28" s="160">
        <v>10</v>
      </c>
      <c r="AJ28" s="64">
        <v>6</v>
      </c>
      <c r="AK28" s="64">
        <v>6</v>
      </c>
      <c r="AL28" s="65"/>
      <c r="AM28" s="65"/>
      <c r="AN28" s="65"/>
      <c r="AO28" s="65"/>
    </row>
    <row r="29" spans="1:41" ht="13">
      <c r="A29" s="201">
        <v>6</v>
      </c>
      <c r="B29" s="204" t="s">
        <v>115</v>
      </c>
      <c r="C29" s="53" t="s">
        <v>24</v>
      </c>
      <c r="D29" s="18">
        <f t="shared" si="2"/>
        <v>92</v>
      </c>
      <c r="E29" s="19">
        <f t="shared" si="3"/>
        <v>47</v>
      </c>
      <c r="F29" s="17">
        <f>SUM(M29+S29+U29+AE29)</f>
        <v>34</v>
      </c>
      <c r="G29" s="29">
        <v>13</v>
      </c>
      <c r="H29" s="34">
        <v>13</v>
      </c>
      <c r="I29" s="34">
        <v>6</v>
      </c>
      <c r="J29" s="34">
        <v>6</v>
      </c>
      <c r="K29" s="158">
        <v>13</v>
      </c>
      <c r="L29" s="25">
        <v>7</v>
      </c>
      <c r="M29" s="159">
        <v>12</v>
      </c>
      <c r="N29" s="25">
        <v>17</v>
      </c>
      <c r="O29" s="25">
        <v>2</v>
      </c>
      <c r="P29" s="25">
        <v>18</v>
      </c>
      <c r="Q29" s="26">
        <v>1</v>
      </c>
      <c r="R29" s="27">
        <v>5</v>
      </c>
      <c r="S29" s="165">
        <v>7</v>
      </c>
      <c r="T29" s="41">
        <v>12</v>
      </c>
      <c r="U29" s="160">
        <v>7</v>
      </c>
      <c r="V29" s="41">
        <v>14</v>
      </c>
      <c r="W29" s="41">
        <v>5</v>
      </c>
      <c r="X29" s="41"/>
      <c r="Y29" s="41"/>
      <c r="Z29" s="41">
        <v>5</v>
      </c>
      <c r="AA29" s="41">
        <v>7</v>
      </c>
      <c r="AB29" s="41">
        <v>6</v>
      </c>
      <c r="AC29" s="41">
        <v>13</v>
      </c>
      <c r="AD29" s="64">
        <v>11</v>
      </c>
      <c r="AE29" s="160">
        <v>8</v>
      </c>
      <c r="AF29" s="64">
        <v>16</v>
      </c>
      <c r="AG29" s="64">
        <v>3</v>
      </c>
      <c r="AH29" s="64">
        <v>16</v>
      </c>
      <c r="AI29" s="64">
        <v>3</v>
      </c>
      <c r="AJ29" s="64">
        <v>7</v>
      </c>
      <c r="AK29" s="64">
        <v>5</v>
      </c>
      <c r="AL29" s="65"/>
      <c r="AM29" s="65"/>
      <c r="AN29" s="65"/>
      <c r="AO29" s="65"/>
    </row>
    <row r="30" spans="1:41" ht="13">
      <c r="A30" s="18">
        <v>7</v>
      </c>
      <c r="B30" s="21" t="s">
        <v>132</v>
      </c>
      <c r="C30" s="83" t="s">
        <v>21</v>
      </c>
      <c r="D30" s="18">
        <f t="shared" si="2"/>
        <v>84</v>
      </c>
      <c r="E30" s="19">
        <f t="shared" si="3"/>
        <v>44</v>
      </c>
      <c r="F30" s="17">
        <f>SUM(O30+Q30+S30+AI30)</f>
        <v>29</v>
      </c>
      <c r="G30" s="29">
        <v>15</v>
      </c>
      <c r="H30" s="34">
        <v>8</v>
      </c>
      <c r="I30" s="34">
        <v>11</v>
      </c>
      <c r="J30" s="34">
        <v>9</v>
      </c>
      <c r="K30" s="34">
        <v>10</v>
      </c>
      <c r="L30" s="25">
        <v>18</v>
      </c>
      <c r="M30" s="26">
        <v>1</v>
      </c>
      <c r="N30" s="25">
        <v>14</v>
      </c>
      <c r="O30" s="161">
        <v>5</v>
      </c>
      <c r="P30" s="25">
        <v>14</v>
      </c>
      <c r="Q30" s="159">
        <v>5</v>
      </c>
      <c r="R30" s="27">
        <v>2</v>
      </c>
      <c r="S30" s="165">
        <v>13</v>
      </c>
      <c r="T30" s="41">
        <v>18</v>
      </c>
      <c r="U30" s="41">
        <v>1</v>
      </c>
      <c r="V30" s="41">
        <v>16</v>
      </c>
      <c r="W30" s="41">
        <v>3</v>
      </c>
      <c r="X30" s="41">
        <v>15</v>
      </c>
      <c r="Y30" s="41">
        <v>4</v>
      </c>
      <c r="Z30" s="41">
        <v>6</v>
      </c>
      <c r="AA30" s="41">
        <v>6</v>
      </c>
      <c r="AB30" s="41">
        <v>4</v>
      </c>
      <c r="AC30" s="163">
        <v>15</v>
      </c>
      <c r="AD30" s="64"/>
      <c r="AE30" s="64"/>
      <c r="AF30" s="64">
        <v>15</v>
      </c>
      <c r="AG30" s="64">
        <v>4</v>
      </c>
      <c r="AH30" s="64">
        <v>13</v>
      </c>
      <c r="AI30" s="160">
        <v>6</v>
      </c>
      <c r="AJ30" s="64"/>
      <c r="AK30" s="64"/>
      <c r="AL30" s="65"/>
      <c r="AM30" s="65"/>
      <c r="AN30" s="65"/>
      <c r="AO30" s="65"/>
    </row>
    <row r="31" spans="1:41" ht="13">
      <c r="A31" s="18">
        <v>8</v>
      </c>
      <c r="B31" s="21" t="s">
        <v>108</v>
      </c>
      <c r="C31" s="53" t="s">
        <v>36</v>
      </c>
      <c r="D31" s="18">
        <f t="shared" si="2"/>
        <v>77</v>
      </c>
      <c r="E31" s="19">
        <f t="shared" si="3"/>
        <v>42</v>
      </c>
      <c r="F31" s="17">
        <f>SUM(M31+O31+U31+AI31)</f>
        <v>35</v>
      </c>
      <c r="G31" s="29">
        <v>7</v>
      </c>
      <c r="H31" s="34">
        <v>17</v>
      </c>
      <c r="I31" s="34">
        <v>2</v>
      </c>
      <c r="J31" s="34"/>
      <c r="K31" s="34"/>
      <c r="L31" s="25">
        <v>12</v>
      </c>
      <c r="M31" s="159">
        <v>7</v>
      </c>
      <c r="N31" s="25">
        <v>11</v>
      </c>
      <c r="O31" s="161">
        <v>8</v>
      </c>
      <c r="P31" s="25"/>
      <c r="Q31" s="26"/>
      <c r="R31" s="27">
        <v>10</v>
      </c>
      <c r="S31" s="27">
        <v>2</v>
      </c>
      <c r="T31" s="41">
        <v>11</v>
      </c>
      <c r="U31" s="160">
        <v>8</v>
      </c>
      <c r="V31" s="41">
        <v>12</v>
      </c>
      <c r="W31" s="41">
        <v>7</v>
      </c>
      <c r="X31" s="41">
        <v>14</v>
      </c>
      <c r="Y31" s="41">
        <v>5</v>
      </c>
      <c r="Z31" s="41">
        <v>8</v>
      </c>
      <c r="AA31" s="41">
        <v>4</v>
      </c>
      <c r="AB31" s="41">
        <v>12</v>
      </c>
      <c r="AC31" s="163">
        <v>7</v>
      </c>
      <c r="AD31" s="64">
        <v>12</v>
      </c>
      <c r="AE31" s="64">
        <v>7</v>
      </c>
      <c r="AF31" s="64">
        <v>12</v>
      </c>
      <c r="AG31" s="64">
        <v>7</v>
      </c>
      <c r="AH31" s="64">
        <v>7</v>
      </c>
      <c r="AI31" s="160">
        <v>12</v>
      </c>
      <c r="AJ31" s="64">
        <v>11</v>
      </c>
      <c r="AK31" s="64">
        <v>1</v>
      </c>
      <c r="AL31" s="65"/>
      <c r="AM31" s="65"/>
      <c r="AN31" s="65"/>
      <c r="AO31" s="65"/>
    </row>
    <row r="32" spans="1:41" ht="13">
      <c r="A32" s="18">
        <v>9</v>
      </c>
      <c r="B32" s="166" t="s">
        <v>113</v>
      </c>
      <c r="C32" s="85" t="s">
        <v>24</v>
      </c>
      <c r="D32" s="18">
        <f t="shared" si="2"/>
        <v>37</v>
      </c>
      <c r="E32" s="19">
        <f t="shared" si="3"/>
        <v>20</v>
      </c>
      <c r="F32" s="17">
        <v>6</v>
      </c>
      <c r="G32" s="29">
        <v>14</v>
      </c>
      <c r="H32" s="34">
        <v>11</v>
      </c>
      <c r="I32" s="34">
        <v>8</v>
      </c>
      <c r="J32" s="34">
        <v>5</v>
      </c>
      <c r="K32" s="158">
        <v>14</v>
      </c>
      <c r="L32" s="25"/>
      <c r="M32" s="26"/>
      <c r="N32" s="25"/>
      <c r="O32" s="25"/>
      <c r="P32" s="25"/>
      <c r="Q32" s="26"/>
      <c r="R32" s="27">
        <v>8</v>
      </c>
      <c r="S32" s="27">
        <v>4</v>
      </c>
      <c r="T32" s="41"/>
      <c r="U32" s="41"/>
      <c r="V32" s="41"/>
      <c r="W32" s="41"/>
      <c r="X32" s="41"/>
      <c r="Y32" s="41"/>
      <c r="Z32" s="41">
        <v>7</v>
      </c>
      <c r="AA32" s="41">
        <v>5</v>
      </c>
      <c r="AB32" s="41"/>
      <c r="AC32" s="41"/>
      <c r="AD32" s="64"/>
      <c r="AE32" s="64"/>
      <c r="AF32" s="64"/>
      <c r="AG32" s="64"/>
      <c r="AH32" s="64"/>
      <c r="AI32" s="64"/>
      <c r="AJ32" s="64">
        <v>6</v>
      </c>
      <c r="AK32" s="162">
        <v>6</v>
      </c>
      <c r="AL32" s="65"/>
      <c r="AM32" s="65"/>
      <c r="AN32" s="65"/>
      <c r="AO32" s="65"/>
    </row>
    <row r="33" spans="1:41" ht="13">
      <c r="A33" s="18">
        <v>10</v>
      </c>
      <c r="B33" s="23" t="s">
        <v>111</v>
      </c>
      <c r="C33" s="84" t="s">
        <v>22</v>
      </c>
      <c r="D33" s="18">
        <f t="shared" si="2"/>
        <v>17</v>
      </c>
      <c r="E33" s="19">
        <f t="shared" si="3"/>
        <v>16</v>
      </c>
      <c r="F33" s="17">
        <f>SUM(Q33+W33+Y33+AC33)</f>
        <v>8</v>
      </c>
      <c r="G33" s="29">
        <v>8</v>
      </c>
      <c r="H33" s="34"/>
      <c r="I33" s="34"/>
      <c r="J33" s="34">
        <v>11</v>
      </c>
      <c r="K33" s="158">
        <v>8</v>
      </c>
      <c r="L33" s="25"/>
      <c r="M33" s="26"/>
      <c r="N33" s="25"/>
      <c r="O33" s="25"/>
      <c r="P33" s="25">
        <v>15</v>
      </c>
      <c r="Q33" s="159">
        <v>4</v>
      </c>
      <c r="R33" s="27"/>
      <c r="S33" s="27"/>
      <c r="T33" s="41"/>
      <c r="U33" s="41"/>
      <c r="V33" s="41">
        <v>18</v>
      </c>
      <c r="W33" s="160">
        <v>1</v>
      </c>
      <c r="X33" s="41">
        <v>18</v>
      </c>
      <c r="Y33" s="160">
        <v>1</v>
      </c>
      <c r="Z33" s="41"/>
      <c r="AA33" s="41"/>
      <c r="AB33" s="41">
        <v>17</v>
      </c>
      <c r="AC33" s="162">
        <v>2</v>
      </c>
      <c r="AD33" s="64"/>
      <c r="AE33" s="64"/>
      <c r="AF33" s="64">
        <v>18</v>
      </c>
      <c r="AG33" s="64">
        <v>1</v>
      </c>
      <c r="AH33" s="64"/>
      <c r="AI33" s="64"/>
      <c r="AJ33" s="64"/>
      <c r="AK33" s="64"/>
      <c r="AL33" s="65"/>
      <c r="AM33" s="65"/>
      <c r="AN33" s="65"/>
      <c r="AO33" s="65"/>
    </row>
    <row r="34" spans="1:41" ht="13">
      <c r="A34" s="18">
        <v>11</v>
      </c>
      <c r="B34" s="23" t="s">
        <v>336</v>
      </c>
      <c r="C34" s="84" t="s">
        <v>18</v>
      </c>
      <c r="D34" s="18">
        <f t="shared" si="2"/>
        <v>10</v>
      </c>
      <c r="E34" s="19">
        <f t="shared" si="3"/>
        <v>6</v>
      </c>
      <c r="F34" s="17">
        <v>6</v>
      </c>
      <c r="G34" s="29">
        <v>0</v>
      </c>
      <c r="H34" s="34"/>
      <c r="I34" s="34"/>
      <c r="J34" s="34"/>
      <c r="K34" s="34"/>
      <c r="L34" s="25"/>
      <c r="M34" s="26"/>
      <c r="N34" s="25"/>
      <c r="O34" s="25"/>
      <c r="P34" s="25"/>
      <c r="Q34" s="26"/>
      <c r="R34" s="27">
        <v>7</v>
      </c>
      <c r="S34" s="165">
        <v>5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64">
        <v>18</v>
      </c>
      <c r="AE34" s="160">
        <v>1</v>
      </c>
      <c r="AF34" s="64"/>
      <c r="AG34" s="64"/>
      <c r="AH34" s="64"/>
      <c r="AI34" s="64"/>
      <c r="AJ34" s="64">
        <v>8</v>
      </c>
      <c r="AK34" s="64">
        <v>4</v>
      </c>
      <c r="AL34" s="65"/>
      <c r="AM34" s="65"/>
      <c r="AN34" s="65"/>
      <c r="AO34" s="65"/>
    </row>
    <row r="35" spans="1:41" ht="13">
      <c r="A35" s="18">
        <v>12</v>
      </c>
      <c r="B35" s="23" t="s">
        <v>334</v>
      </c>
      <c r="C35" s="84" t="s">
        <v>114</v>
      </c>
      <c r="D35" s="18">
        <f t="shared" si="2"/>
        <v>5</v>
      </c>
      <c r="E35" s="19">
        <f t="shared" si="3"/>
        <v>5</v>
      </c>
      <c r="F35" s="17">
        <v>5</v>
      </c>
      <c r="G35" s="29">
        <v>0</v>
      </c>
      <c r="H35" s="34"/>
      <c r="I35" s="34"/>
      <c r="J35" s="34"/>
      <c r="K35" s="34"/>
      <c r="L35" s="25">
        <v>16</v>
      </c>
      <c r="M35" s="159">
        <v>3</v>
      </c>
      <c r="N35" s="25"/>
      <c r="O35" s="25"/>
      <c r="P35" s="25"/>
      <c r="Q35" s="26"/>
      <c r="R35" s="27"/>
      <c r="S35" s="2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64">
        <v>17</v>
      </c>
      <c r="AE35" s="160">
        <v>2</v>
      </c>
      <c r="AF35" s="64"/>
      <c r="AG35" s="64"/>
      <c r="AH35" s="64"/>
      <c r="AI35" s="64"/>
      <c r="AJ35" s="64"/>
      <c r="AK35" s="64"/>
      <c r="AL35" s="65"/>
      <c r="AM35" s="65"/>
      <c r="AN35" s="65"/>
      <c r="AO35" s="65"/>
    </row>
    <row r="36" spans="1:41" ht="13">
      <c r="A36" s="18">
        <v>13</v>
      </c>
      <c r="B36" s="23" t="s">
        <v>335</v>
      </c>
      <c r="C36" s="84" t="s">
        <v>24</v>
      </c>
      <c r="D36" s="18">
        <f t="shared" si="2"/>
        <v>4</v>
      </c>
      <c r="E36" s="19">
        <f t="shared" si="3"/>
        <v>4</v>
      </c>
      <c r="F36" s="17">
        <v>4</v>
      </c>
      <c r="G36" s="29">
        <v>0</v>
      </c>
      <c r="H36" s="34"/>
      <c r="I36" s="34"/>
      <c r="J36" s="34"/>
      <c r="K36" s="34"/>
      <c r="L36" s="25"/>
      <c r="M36" s="26"/>
      <c r="N36" s="25"/>
      <c r="O36" s="25"/>
      <c r="P36" s="25">
        <v>16</v>
      </c>
      <c r="Q36" s="159">
        <v>3</v>
      </c>
      <c r="R36" s="27">
        <v>11</v>
      </c>
      <c r="S36" s="165">
        <v>1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64"/>
      <c r="AE36" s="64"/>
      <c r="AF36" s="64"/>
      <c r="AG36" s="64"/>
      <c r="AH36" s="64"/>
      <c r="AI36" s="64"/>
      <c r="AJ36" s="64"/>
      <c r="AK36" s="64"/>
      <c r="AL36" s="65"/>
      <c r="AM36" s="65"/>
      <c r="AN36" s="65"/>
      <c r="AO36" s="65"/>
    </row>
    <row r="37" spans="1:41" ht="13">
      <c r="A37" s="18">
        <v>14</v>
      </c>
      <c r="B37" s="23" t="s">
        <v>333</v>
      </c>
      <c r="C37" s="84" t="s">
        <v>26</v>
      </c>
      <c r="D37" s="18">
        <f t="shared" si="2"/>
        <v>4</v>
      </c>
      <c r="E37" s="19">
        <f t="shared" si="3"/>
        <v>4</v>
      </c>
      <c r="F37" s="17">
        <v>4</v>
      </c>
      <c r="G37" s="29">
        <v>0</v>
      </c>
      <c r="H37" s="34"/>
      <c r="I37" s="34"/>
      <c r="J37" s="34"/>
      <c r="K37" s="34"/>
      <c r="L37" s="25">
        <v>15</v>
      </c>
      <c r="M37" s="159">
        <v>4</v>
      </c>
      <c r="N37" s="25"/>
      <c r="O37" s="25"/>
      <c r="P37" s="25"/>
      <c r="Q37" s="26"/>
      <c r="R37" s="27"/>
      <c r="S37" s="2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64"/>
      <c r="AE37" s="64"/>
      <c r="AF37" s="64"/>
      <c r="AG37" s="64"/>
      <c r="AH37" s="64"/>
      <c r="AI37" s="64"/>
      <c r="AJ37" s="64"/>
      <c r="AK37" s="64"/>
      <c r="AL37" s="65"/>
      <c r="AM37" s="65"/>
      <c r="AN37" s="65"/>
      <c r="AO37" s="65"/>
    </row>
    <row r="38" spans="1:41" ht="13">
      <c r="A38" s="18">
        <v>15</v>
      </c>
      <c r="B38" s="23" t="s">
        <v>337</v>
      </c>
      <c r="C38" s="84" t="s">
        <v>70</v>
      </c>
      <c r="D38" s="18">
        <f t="shared" si="2"/>
        <v>7</v>
      </c>
      <c r="E38" s="19">
        <f t="shared" si="3"/>
        <v>4</v>
      </c>
      <c r="F38" s="17">
        <v>4</v>
      </c>
      <c r="G38" s="29">
        <v>0</v>
      </c>
      <c r="H38" s="34"/>
      <c r="I38" s="34"/>
      <c r="J38" s="34"/>
      <c r="K38" s="34"/>
      <c r="L38" s="25"/>
      <c r="M38" s="26"/>
      <c r="N38" s="25"/>
      <c r="O38" s="25"/>
      <c r="P38" s="25"/>
      <c r="Q38" s="26"/>
      <c r="R38" s="27">
        <v>10</v>
      </c>
      <c r="S38" s="27">
        <v>2</v>
      </c>
      <c r="T38" s="41"/>
      <c r="U38" s="41"/>
      <c r="V38" s="41"/>
      <c r="W38" s="41"/>
      <c r="X38" s="41"/>
      <c r="Y38" s="41"/>
      <c r="Z38" s="41">
        <v>8</v>
      </c>
      <c r="AA38" s="162">
        <v>4</v>
      </c>
      <c r="AB38" s="41"/>
      <c r="AC38" s="41"/>
      <c r="AD38" s="64"/>
      <c r="AE38" s="64"/>
      <c r="AF38" s="64"/>
      <c r="AG38" s="64"/>
      <c r="AH38" s="64"/>
      <c r="AI38" s="64"/>
      <c r="AJ38" s="64">
        <v>11</v>
      </c>
      <c r="AK38" s="64">
        <v>1</v>
      </c>
      <c r="AL38" s="65"/>
      <c r="AM38" s="65"/>
      <c r="AN38" s="65"/>
      <c r="AO38" s="65"/>
    </row>
    <row r="39" spans="1:41" ht="13">
      <c r="A39" s="18">
        <v>16</v>
      </c>
      <c r="B39" s="23" t="s">
        <v>408</v>
      </c>
      <c r="C39" s="84" t="s">
        <v>12</v>
      </c>
      <c r="D39" s="18">
        <f t="shared" si="2"/>
        <v>3</v>
      </c>
      <c r="E39" s="19">
        <f t="shared" si="3"/>
        <v>3</v>
      </c>
      <c r="F39" s="17">
        <v>0</v>
      </c>
      <c r="G39" s="29">
        <v>3</v>
      </c>
      <c r="H39" s="34"/>
      <c r="I39" s="34"/>
      <c r="J39" s="34"/>
      <c r="K39" s="34"/>
      <c r="L39" s="25"/>
      <c r="M39" s="26"/>
      <c r="N39" s="25"/>
      <c r="O39" s="25"/>
      <c r="P39" s="25"/>
      <c r="Q39" s="26"/>
      <c r="R39" s="27"/>
      <c r="S39" s="27"/>
      <c r="T39" s="41"/>
      <c r="U39" s="41"/>
      <c r="V39" s="41"/>
      <c r="W39" s="41"/>
      <c r="X39" s="41"/>
      <c r="Y39" s="41"/>
      <c r="Z39" s="41"/>
      <c r="AA39" s="41"/>
      <c r="AB39" s="41">
        <v>16</v>
      </c>
      <c r="AC39" s="163">
        <v>3</v>
      </c>
      <c r="AD39" s="64"/>
      <c r="AE39" s="64"/>
      <c r="AF39" s="64"/>
      <c r="AG39" s="64"/>
      <c r="AH39" s="64"/>
      <c r="AI39" s="64"/>
      <c r="AJ39" s="64"/>
      <c r="AK39" s="64"/>
      <c r="AL39" s="65"/>
      <c r="AM39" s="65"/>
      <c r="AN39" s="65"/>
      <c r="AO39" s="65"/>
    </row>
    <row r="40" spans="1:41" ht="13">
      <c r="A40" s="18">
        <v>17</v>
      </c>
      <c r="B40" s="23" t="s">
        <v>338</v>
      </c>
      <c r="C40" s="84" t="s">
        <v>20</v>
      </c>
      <c r="D40" s="18">
        <f t="shared" si="2"/>
        <v>1</v>
      </c>
      <c r="E40" s="19">
        <f t="shared" si="3"/>
        <v>1</v>
      </c>
      <c r="F40" s="17">
        <v>1</v>
      </c>
      <c r="G40" s="29">
        <v>0</v>
      </c>
      <c r="H40" s="34"/>
      <c r="I40" s="34"/>
      <c r="J40" s="34"/>
      <c r="K40" s="34"/>
      <c r="L40" s="25"/>
      <c r="M40" s="26"/>
      <c r="N40" s="25"/>
      <c r="O40" s="25"/>
      <c r="P40" s="25"/>
      <c r="Q40" s="26"/>
      <c r="R40" s="27">
        <v>11</v>
      </c>
      <c r="S40" s="165">
        <v>1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64"/>
      <c r="AE40" s="64"/>
      <c r="AF40" s="64"/>
      <c r="AG40" s="64"/>
      <c r="AH40" s="64"/>
      <c r="AI40" s="64"/>
      <c r="AJ40" s="64"/>
      <c r="AK40" s="64"/>
      <c r="AL40" s="65"/>
      <c r="AM40" s="65"/>
      <c r="AN40" s="65"/>
      <c r="AO40" s="65"/>
    </row>
  </sheetData>
  <sheetProtection selectLockedCells="1" selectUnlockedCells="1"/>
  <sortState ref="A5:AO18">
    <sortCondition descending="1" ref="E5:E18"/>
  </sortState>
  <mergeCells count="12">
    <mergeCell ref="AL2:AO2"/>
    <mergeCell ref="L21:S21"/>
    <mergeCell ref="T21:AC21"/>
    <mergeCell ref="AD21:AK21"/>
    <mergeCell ref="AL21:AO21"/>
    <mergeCell ref="T2:AC2"/>
    <mergeCell ref="AD2:AK2"/>
    <mergeCell ref="E21:G21"/>
    <mergeCell ref="E2:G2"/>
    <mergeCell ref="H2:K2"/>
    <mergeCell ref="H21:K21"/>
    <mergeCell ref="L2:S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Q37"/>
  <sheetViews>
    <sheetView zoomScale="95" zoomScaleNormal="95" workbookViewId="0">
      <pane xSplit="3" topLeftCell="D1" activePane="topRight" state="frozen"/>
      <selection activeCell="A35" sqref="A35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2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81640625" style="1" customWidth="1"/>
    <col min="42" max="16384" width="9.1796875" style="1"/>
  </cols>
  <sheetData>
    <row r="1" spans="1:43" ht="13" thickBot="1"/>
    <row r="2" spans="1:43" ht="13.5" thickBot="1">
      <c r="A2" s="3"/>
      <c r="B2" s="22" t="s">
        <v>263</v>
      </c>
      <c r="C2" s="4"/>
      <c r="D2" s="80" t="s">
        <v>255</v>
      </c>
      <c r="E2" s="258" t="s">
        <v>262</v>
      </c>
      <c r="F2" s="259"/>
      <c r="G2" s="260"/>
      <c r="H2" s="252" t="s">
        <v>212</v>
      </c>
      <c r="I2" s="253"/>
      <c r="J2" s="253"/>
      <c r="K2" s="261"/>
      <c r="L2" s="254" t="s">
        <v>130</v>
      </c>
      <c r="M2" s="255"/>
      <c r="N2" s="255"/>
      <c r="O2" s="255"/>
      <c r="P2" s="255"/>
      <c r="Q2" s="255"/>
      <c r="R2" s="255"/>
      <c r="S2" s="256"/>
      <c r="T2" s="254" t="s">
        <v>265</v>
      </c>
      <c r="U2" s="255"/>
      <c r="V2" s="255"/>
      <c r="W2" s="255"/>
      <c r="X2" s="255"/>
      <c r="Y2" s="255"/>
      <c r="Z2" s="255"/>
      <c r="AA2" s="255"/>
      <c r="AB2" s="255"/>
      <c r="AC2" s="256"/>
      <c r="AD2" s="246" t="s">
        <v>57</v>
      </c>
      <c r="AE2" s="247"/>
      <c r="AF2" s="247"/>
      <c r="AG2" s="247"/>
      <c r="AH2" s="247"/>
      <c r="AI2" s="247"/>
      <c r="AJ2" s="247"/>
      <c r="AK2" s="248"/>
      <c r="AL2" s="243" t="s">
        <v>100</v>
      </c>
      <c r="AM2" s="244"/>
      <c r="AN2" s="244"/>
      <c r="AO2" s="245"/>
      <c r="AP2" s="5"/>
      <c r="AQ2" s="5"/>
    </row>
    <row r="3" spans="1:43" ht="13">
      <c r="A3" s="6"/>
      <c r="B3" s="164" t="s">
        <v>411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36" t="s">
        <v>3</v>
      </c>
      <c r="M3" s="36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9" t="s">
        <v>3</v>
      </c>
      <c r="AM3" s="60"/>
      <c r="AN3" s="60" t="s">
        <v>3</v>
      </c>
      <c r="AO3" s="61"/>
    </row>
    <row r="4" spans="1:43" ht="14">
      <c r="A4" s="10"/>
      <c r="B4" s="11" t="s">
        <v>43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189</v>
      </c>
      <c r="M4" s="46" t="s">
        <v>5</v>
      </c>
      <c r="N4" s="45" t="s">
        <v>8</v>
      </c>
      <c r="O4" s="44" t="s">
        <v>5</v>
      </c>
      <c r="P4" s="45" t="s">
        <v>10</v>
      </c>
      <c r="Q4" s="46" t="s">
        <v>5</v>
      </c>
      <c r="R4" s="47" t="s">
        <v>9</v>
      </c>
      <c r="S4" s="48" t="s">
        <v>5</v>
      </c>
      <c r="T4" s="49" t="s">
        <v>189</v>
      </c>
      <c r="U4" s="50" t="s">
        <v>5</v>
      </c>
      <c r="V4" s="49" t="s">
        <v>8</v>
      </c>
      <c r="W4" s="50" t="s">
        <v>5</v>
      </c>
      <c r="X4" s="49" t="s">
        <v>10</v>
      </c>
      <c r="Y4" s="50" t="s">
        <v>5</v>
      </c>
      <c r="Z4" s="49" t="s">
        <v>9</v>
      </c>
      <c r="AA4" s="50" t="s">
        <v>5</v>
      </c>
      <c r="AB4" s="49" t="s">
        <v>267</v>
      </c>
      <c r="AC4" s="50" t="s">
        <v>5</v>
      </c>
      <c r="AD4" s="57" t="s">
        <v>189</v>
      </c>
      <c r="AE4" s="58" t="s">
        <v>5</v>
      </c>
      <c r="AF4" s="57" t="s">
        <v>8</v>
      </c>
      <c r="AG4" s="58" t="s">
        <v>5</v>
      </c>
      <c r="AH4" s="57" t="s">
        <v>10</v>
      </c>
      <c r="AI4" s="58" t="s">
        <v>5</v>
      </c>
      <c r="AJ4" s="57" t="s">
        <v>9</v>
      </c>
      <c r="AK4" s="58" t="s">
        <v>5</v>
      </c>
      <c r="AL4" s="62" t="s">
        <v>6</v>
      </c>
      <c r="AM4" s="63" t="s">
        <v>5</v>
      </c>
      <c r="AN4" s="62" t="s">
        <v>7</v>
      </c>
      <c r="AO4" s="63" t="s">
        <v>5</v>
      </c>
      <c r="AP4" s="15"/>
      <c r="AQ4" s="15"/>
    </row>
    <row r="5" spans="1:43" ht="13">
      <c r="A5" s="269">
        <v>1</v>
      </c>
      <c r="B5" s="274" t="s">
        <v>97</v>
      </c>
      <c r="C5" s="53" t="s">
        <v>27</v>
      </c>
      <c r="D5" s="20">
        <f>SUM(I5+K5+M5+O5+Q5+S5+U5+W5+Y5+AA5+AC5+AE5+AG5+AI5+AK5+AM5+AO5)</f>
        <v>344</v>
      </c>
      <c r="E5" s="19">
        <f t="shared" ref="E5:E10" si="0">SUM(F5+G5)</f>
        <v>150</v>
      </c>
      <c r="F5" s="17">
        <v>125</v>
      </c>
      <c r="G5" s="29">
        <v>25</v>
      </c>
      <c r="H5" s="34">
        <v>1</v>
      </c>
      <c r="I5" s="158">
        <v>25</v>
      </c>
      <c r="J5" s="34">
        <v>1</v>
      </c>
      <c r="K5" s="34">
        <v>25</v>
      </c>
      <c r="L5" s="25">
        <v>2</v>
      </c>
      <c r="M5" s="26">
        <v>21</v>
      </c>
      <c r="N5" s="25">
        <v>1</v>
      </c>
      <c r="O5" s="161">
        <v>25</v>
      </c>
      <c r="P5" s="25">
        <v>1</v>
      </c>
      <c r="Q5" s="159">
        <v>25</v>
      </c>
      <c r="R5" s="27">
        <v>1</v>
      </c>
      <c r="S5" s="27">
        <v>16</v>
      </c>
      <c r="T5" s="41">
        <v>1</v>
      </c>
      <c r="U5" s="160">
        <v>25</v>
      </c>
      <c r="V5" s="41">
        <v>1</v>
      </c>
      <c r="W5" s="160">
        <v>25</v>
      </c>
      <c r="X5" s="41">
        <v>1</v>
      </c>
      <c r="Y5" s="160">
        <v>25</v>
      </c>
      <c r="Z5" s="41">
        <v>1</v>
      </c>
      <c r="AA5" s="41">
        <v>16</v>
      </c>
      <c r="AB5" s="41">
        <v>1</v>
      </c>
      <c r="AC5" s="41">
        <v>25</v>
      </c>
      <c r="AD5" s="64">
        <v>1</v>
      </c>
      <c r="AE5" s="64">
        <v>25</v>
      </c>
      <c r="AF5" s="64">
        <v>1</v>
      </c>
      <c r="AG5" s="64">
        <v>25</v>
      </c>
      <c r="AH5" s="64">
        <v>1</v>
      </c>
      <c r="AI5" s="64">
        <v>25</v>
      </c>
      <c r="AJ5" s="64">
        <v>1</v>
      </c>
      <c r="AK5" s="64">
        <v>16</v>
      </c>
      <c r="AL5" s="65"/>
      <c r="AM5" s="65"/>
      <c r="AN5" s="65"/>
      <c r="AO5" s="65"/>
    </row>
    <row r="6" spans="1:43" ht="13">
      <c r="A6" s="269">
        <v>2</v>
      </c>
      <c r="B6" s="274" t="s">
        <v>60</v>
      </c>
      <c r="C6" s="53" t="s">
        <v>21</v>
      </c>
      <c r="D6" s="20">
        <f>SUM(I6+K6+M6+O6+Q6+S6+U6+W6+Y6+AA6+AC6+AE6+AG6+AI6+AK6+AM6+AO6)</f>
        <v>218</v>
      </c>
      <c r="E6" s="19">
        <f>SUM(F6+G6)</f>
        <v>126</v>
      </c>
      <c r="F6" s="17">
        <f>SUM(M6+U6+W6+AE6+AG6)</f>
        <v>109</v>
      </c>
      <c r="G6" s="29">
        <v>17</v>
      </c>
      <c r="H6" s="34">
        <v>4</v>
      </c>
      <c r="I6" s="34">
        <v>15</v>
      </c>
      <c r="J6" s="34">
        <v>3</v>
      </c>
      <c r="K6" s="158">
        <v>17</v>
      </c>
      <c r="L6" s="25">
        <v>1</v>
      </c>
      <c r="M6" s="159">
        <v>25</v>
      </c>
      <c r="N6" s="25">
        <v>4</v>
      </c>
      <c r="O6" s="25">
        <v>15</v>
      </c>
      <c r="P6" s="25">
        <v>4</v>
      </c>
      <c r="Q6" s="26">
        <v>15</v>
      </c>
      <c r="R6" s="27"/>
      <c r="S6" s="27"/>
      <c r="T6" s="41">
        <v>2</v>
      </c>
      <c r="U6" s="160">
        <v>21</v>
      </c>
      <c r="V6" s="41">
        <v>2</v>
      </c>
      <c r="W6" s="160">
        <v>21</v>
      </c>
      <c r="X6" s="41">
        <v>3</v>
      </c>
      <c r="Y6" s="41">
        <v>17</v>
      </c>
      <c r="Z6" s="41"/>
      <c r="AA6" s="41"/>
      <c r="AB6" s="41">
        <v>4</v>
      </c>
      <c r="AC6" s="41">
        <v>15</v>
      </c>
      <c r="AD6" s="64">
        <v>2</v>
      </c>
      <c r="AE6" s="160">
        <v>21</v>
      </c>
      <c r="AF6" s="64">
        <v>2</v>
      </c>
      <c r="AG6" s="160">
        <v>21</v>
      </c>
      <c r="AH6" s="64">
        <v>4</v>
      </c>
      <c r="AI6" s="64">
        <v>15</v>
      </c>
      <c r="AJ6" s="64"/>
      <c r="AK6" s="64"/>
      <c r="AL6" s="65"/>
      <c r="AM6" s="65"/>
      <c r="AN6" s="65"/>
      <c r="AO6" s="65"/>
    </row>
    <row r="7" spans="1:43" ht="13">
      <c r="A7" s="269">
        <v>3</v>
      </c>
      <c r="B7" s="274" t="s">
        <v>59</v>
      </c>
      <c r="C7" s="53" t="s">
        <v>25</v>
      </c>
      <c r="D7" s="20">
        <f t="shared" ref="D7:D10" si="1">SUM(I7+K7+M7+O7+Q7+S7+U7+W7+Y7+AA7+AC7+AE7+AG7+AI7+AK7+AM7+AO7)</f>
        <v>255</v>
      </c>
      <c r="E7" s="19">
        <f t="shared" si="0"/>
        <v>118</v>
      </c>
      <c r="F7" s="17">
        <f>SUM(O7+Q7+W7+Y7+AI7)</f>
        <v>97</v>
      </c>
      <c r="G7" s="29">
        <v>21</v>
      </c>
      <c r="H7" s="34">
        <v>2</v>
      </c>
      <c r="I7" s="158">
        <v>21</v>
      </c>
      <c r="J7" s="34">
        <v>2</v>
      </c>
      <c r="K7" s="34">
        <v>21</v>
      </c>
      <c r="L7" s="25">
        <v>4</v>
      </c>
      <c r="M7" s="26">
        <v>15</v>
      </c>
      <c r="N7" s="25">
        <v>2</v>
      </c>
      <c r="O7" s="161">
        <v>21</v>
      </c>
      <c r="P7" s="25">
        <v>2</v>
      </c>
      <c r="Q7" s="159">
        <v>21</v>
      </c>
      <c r="R7" s="27">
        <v>2</v>
      </c>
      <c r="S7" s="27">
        <v>13</v>
      </c>
      <c r="T7" s="41">
        <v>4</v>
      </c>
      <c r="U7" s="41">
        <v>15</v>
      </c>
      <c r="V7" s="41">
        <v>3</v>
      </c>
      <c r="W7" s="160">
        <v>17</v>
      </c>
      <c r="X7" s="41">
        <v>2</v>
      </c>
      <c r="Y7" s="160">
        <v>21</v>
      </c>
      <c r="Z7" s="41">
        <v>3</v>
      </c>
      <c r="AA7" s="41">
        <v>10</v>
      </c>
      <c r="AB7" s="41">
        <v>2</v>
      </c>
      <c r="AC7" s="41">
        <v>21</v>
      </c>
      <c r="AD7" s="64">
        <v>5</v>
      </c>
      <c r="AE7" s="64">
        <v>14</v>
      </c>
      <c r="AF7" s="64">
        <v>4</v>
      </c>
      <c r="AG7" s="64">
        <v>15</v>
      </c>
      <c r="AH7" s="64">
        <v>3</v>
      </c>
      <c r="AI7" s="160">
        <v>17</v>
      </c>
      <c r="AJ7" s="64">
        <v>2</v>
      </c>
      <c r="AK7" s="64">
        <v>13</v>
      </c>
      <c r="AL7" s="65"/>
      <c r="AM7" s="65"/>
      <c r="AN7" s="65"/>
      <c r="AO7" s="65"/>
    </row>
    <row r="8" spans="1:43" ht="13">
      <c r="A8" s="269">
        <v>4</v>
      </c>
      <c r="B8" s="274" t="s">
        <v>58</v>
      </c>
      <c r="C8" s="53" t="s">
        <v>30</v>
      </c>
      <c r="D8" s="20">
        <f t="shared" si="1"/>
        <v>178</v>
      </c>
      <c r="E8" s="19">
        <f t="shared" si="0"/>
        <v>99</v>
      </c>
      <c r="F8" s="17">
        <f>SUM(M8+O8+U8+Y8+AE8)</f>
        <v>82</v>
      </c>
      <c r="G8" s="29">
        <v>17</v>
      </c>
      <c r="H8" s="34">
        <v>11</v>
      </c>
      <c r="I8" s="34">
        <v>8</v>
      </c>
      <c r="J8" s="34"/>
      <c r="K8" s="34"/>
      <c r="L8" s="25">
        <v>3</v>
      </c>
      <c r="M8" s="159">
        <v>17</v>
      </c>
      <c r="N8" s="25">
        <v>3</v>
      </c>
      <c r="O8" s="161">
        <v>17</v>
      </c>
      <c r="P8" s="25">
        <v>6</v>
      </c>
      <c r="Q8" s="26">
        <v>13</v>
      </c>
      <c r="R8" s="27">
        <v>3</v>
      </c>
      <c r="S8" s="27">
        <v>10</v>
      </c>
      <c r="T8" s="41">
        <v>3</v>
      </c>
      <c r="U8" s="160">
        <v>17</v>
      </c>
      <c r="V8" s="41">
        <v>6</v>
      </c>
      <c r="W8" s="41">
        <v>13</v>
      </c>
      <c r="X8" s="41">
        <v>5</v>
      </c>
      <c r="Y8" s="160">
        <v>14</v>
      </c>
      <c r="Z8" s="41">
        <v>4</v>
      </c>
      <c r="AA8" s="41">
        <v>8</v>
      </c>
      <c r="AB8" s="41">
        <v>3</v>
      </c>
      <c r="AC8" s="163">
        <v>17</v>
      </c>
      <c r="AD8" s="64">
        <v>3</v>
      </c>
      <c r="AE8" s="160">
        <v>17</v>
      </c>
      <c r="AF8" s="64">
        <v>5</v>
      </c>
      <c r="AG8" s="64">
        <v>14</v>
      </c>
      <c r="AH8" s="64">
        <v>8</v>
      </c>
      <c r="AI8" s="64">
        <v>11</v>
      </c>
      <c r="AJ8" s="64">
        <v>10</v>
      </c>
      <c r="AK8" s="64">
        <v>2</v>
      </c>
      <c r="AL8" s="65"/>
      <c r="AM8" s="65"/>
      <c r="AN8" s="65"/>
      <c r="AO8" s="65"/>
    </row>
    <row r="9" spans="1:43" ht="13">
      <c r="A9" s="201">
        <v>5</v>
      </c>
      <c r="B9" s="204" t="s">
        <v>61</v>
      </c>
      <c r="C9" s="53" t="s">
        <v>25</v>
      </c>
      <c r="D9" s="20">
        <f t="shared" si="1"/>
        <v>161</v>
      </c>
      <c r="E9" s="19">
        <f t="shared" si="0"/>
        <v>77</v>
      </c>
      <c r="F9" s="17">
        <f>SUM(S9+W9+AG9+AI9+AK9)</f>
        <v>63</v>
      </c>
      <c r="G9" s="29">
        <v>14</v>
      </c>
      <c r="H9" s="34">
        <v>8</v>
      </c>
      <c r="I9" s="34">
        <v>11</v>
      </c>
      <c r="J9" s="34">
        <v>9</v>
      </c>
      <c r="K9" s="34">
        <v>10</v>
      </c>
      <c r="L9" s="25">
        <v>8</v>
      </c>
      <c r="M9" s="26">
        <v>11</v>
      </c>
      <c r="N9" s="25"/>
      <c r="O9" s="25"/>
      <c r="P9" s="25">
        <v>9</v>
      </c>
      <c r="Q9" s="26">
        <v>10</v>
      </c>
      <c r="R9" s="27">
        <v>2</v>
      </c>
      <c r="S9" s="165">
        <v>13</v>
      </c>
      <c r="T9" s="41">
        <v>8</v>
      </c>
      <c r="U9" s="41">
        <v>11</v>
      </c>
      <c r="V9" s="41">
        <v>7</v>
      </c>
      <c r="W9" s="160">
        <v>12</v>
      </c>
      <c r="X9" s="41">
        <v>8</v>
      </c>
      <c r="Y9" s="41">
        <v>11</v>
      </c>
      <c r="Z9" s="41">
        <v>3</v>
      </c>
      <c r="AA9" s="41">
        <v>10</v>
      </c>
      <c r="AB9" s="41">
        <v>5</v>
      </c>
      <c r="AC9" s="163">
        <v>14</v>
      </c>
      <c r="AD9" s="64">
        <v>9</v>
      </c>
      <c r="AE9" s="64">
        <v>10</v>
      </c>
      <c r="AF9" s="64">
        <v>7</v>
      </c>
      <c r="AG9" s="160">
        <v>12</v>
      </c>
      <c r="AH9" s="64">
        <v>6</v>
      </c>
      <c r="AI9" s="160">
        <v>13</v>
      </c>
      <c r="AJ9" s="64">
        <v>2</v>
      </c>
      <c r="AK9" s="162">
        <v>13</v>
      </c>
      <c r="AL9" s="65"/>
      <c r="AM9" s="65"/>
      <c r="AN9" s="65"/>
      <c r="AO9" s="65"/>
    </row>
    <row r="10" spans="1:43" ht="13">
      <c r="A10" s="201">
        <v>6</v>
      </c>
      <c r="B10" s="204" t="s">
        <v>63</v>
      </c>
      <c r="C10" s="53" t="s">
        <v>21</v>
      </c>
      <c r="D10" s="20">
        <f t="shared" si="1"/>
        <v>152</v>
      </c>
      <c r="E10" s="19">
        <f t="shared" si="0"/>
        <v>71</v>
      </c>
      <c r="F10" s="17">
        <f>SUM(M10+O10+Q10+AE10+AI10)</f>
        <v>57</v>
      </c>
      <c r="G10" s="29">
        <v>14</v>
      </c>
      <c r="H10" s="34">
        <v>9</v>
      </c>
      <c r="I10" s="34">
        <v>10</v>
      </c>
      <c r="J10" s="34">
        <v>5</v>
      </c>
      <c r="K10" s="158">
        <v>14</v>
      </c>
      <c r="L10" s="25">
        <v>9</v>
      </c>
      <c r="M10" s="159">
        <v>10</v>
      </c>
      <c r="N10" s="25">
        <v>7</v>
      </c>
      <c r="O10" s="161">
        <v>12</v>
      </c>
      <c r="P10" s="25">
        <v>7</v>
      </c>
      <c r="Q10" s="159">
        <v>12</v>
      </c>
      <c r="R10" s="27">
        <v>5</v>
      </c>
      <c r="S10" s="27">
        <v>7</v>
      </c>
      <c r="T10" s="41">
        <v>9</v>
      </c>
      <c r="U10" s="41">
        <v>10</v>
      </c>
      <c r="V10" s="41">
        <v>10</v>
      </c>
      <c r="W10" s="41">
        <v>9</v>
      </c>
      <c r="X10" s="41">
        <v>9</v>
      </c>
      <c r="Y10" s="41">
        <v>10</v>
      </c>
      <c r="Z10" s="41">
        <v>5</v>
      </c>
      <c r="AA10" s="41">
        <v>7</v>
      </c>
      <c r="AB10" s="41">
        <v>8</v>
      </c>
      <c r="AC10" s="41">
        <v>11</v>
      </c>
      <c r="AD10" s="64">
        <v>8</v>
      </c>
      <c r="AE10" s="160">
        <v>11</v>
      </c>
      <c r="AF10" s="64">
        <v>10</v>
      </c>
      <c r="AG10" s="64">
        <v>9</v>
      </c>
      <c r="AH10" s="64">
        <v>7</v>
      </c>
      <c r="AI10" s="160">
        <v>12</v>
      </c>
      <c r="AJ10" s="64">
        <v>4</v>
      </c>
      <c r="AK10" s="64">
        <v>8</v>
      </c>
      <c r="AL10" s="65"/>
      <c r="AM10" s="65"/>
      <c r="AN10" s="65"/>
      <c r="AO10" s="65"/>
    </row>
    <row r="11" spans="1:43" ht="13">
      <c r="A11" s="18">
        <v>7</v>
      </c>
      <c r="B11" s="21" t="s">
        <v>67</v>
      </c>
      <c r="C11" s="53" t="s">
        <v>21</v>
      </c>
      <c r="D11" s="20">
        <f t="shared" ref="D11:D21" si="2">SUM(I11+K11+M11+O11+Q11+S11+U11+W11+Y11+AA11+AC11+AE11+AG11+AI11+AK11+AM11+AO11)</f>
        <v>124</v>
      </c>
      <c r="E11" s="19">
        <f t="shared" ref="E11:E21" si="3">SUM(F11+G11)</f>
        <v>57</v>
      </c>
      <c r="F11" s="17">
        <f>SUM(O11+Q11+W11+Y11+AG11)</f>
        <v>44</v>
      </c>
      <c r="G11" s="29">
        <v>13</v>
      </c>
      <c r="H11" s="34">
        <v>10</v>
      </c>
      <c r="I11" s="34">
        <v>9</v>
      </c>
      <c r="J11" s="34">
        <v>7</v>
      </c>
      <c r="K11" s="34">
        <v>12</v>
      </c>
      <c r="L11" s="25">
        <v>12</v>
      </c>
      <c r="M11" s="26">
        <v>7</v>
      </c>
      <c r="N11" s="25">
        <v>10</v>
      </c>
      <c r="O11" s="161">
        <v>9</v>
      </c>
      <c r="P11" s="25">
        <v>8</v>
      </c>
      <c r="Q11" s="159">
        <v>11</v>
      </c>
      <c r="R11" s="27">
        <v>5</v>
      </c>
      <c r="S11" s="27">
        <v>7</v>
      </c>
      <c r="T11" s="41">
        <v>14</v>
      </c>
      <c r="U11" s="41">
        <v>5</v>
      </c>
      <c r="V11" s="41">
        <v>11</v>
      </c>
      <c r="W11" s="160">
        <v>8</v>
      </c>
      <c r="X11" s="41">
        <v>11</v>
      </c>
      <c r="Y11" s="160">
        <v>8</v>
      </c>
      <c r="Z11" s="41">
        <v>5</v>
      </c>
      <c r="AA11" s="41">
        <v>7</v>
      </c>
      <c r="AB11" s="41">
        <v>6</v>
      </c>
      <c r="AC11" s="163">
        <v>13</v>
      </c>
      <c r="AD11" s="64">
        <v>15</v>
      </c>
      <c r="AE11" s="64">
        <v>4</v>
      </c>
      <c r="AF11" s="64">
        <v>11</v>
      </c>
      <c r="AG11" s="160">
        <v>8</v>
      </c>
      <c r="AH11" s="64">
        <v>11</v>
      </c>
      <c r="AI11" s="64">
        <v>8</v>
      </c>
      <c r="AJ11" s="64">
        <v>4</v>
      </c>
      <c r="AK11" s="64">
        <v>8</v>
      </c>
      <c r="AL11" s="65"/>
      <c r="AM11" s="65"/>
      <c r="AN11" s="65"/>
      <c r="AO11" s="65"/>
    </row>
    <row r="12" spans="1:43" ht="13">
      <c r="A12" s="18">
        <v>8</v>
      </c>
      <c r="B12" s="21" t="s">
        <v>64</v>
      </c>
      <c r="C12" s="53" t="s">
        <v>14</v>
      </c>
      <c r="D12" s="20">
        <f t="shared" si="2"/>
        <v>47</v>
      </c>
      <c r="E12" s="19">
        <f t="shared" si="3"/>
        <v>40</v>
      </c>
      <c r="F12" s="17">
        <f>SUM(O12+Q12+S12+Y12+AA12)</f>
        <v>32</v>
      </c>
      <c r="G12" s="29">
        <v>8</v>
      </c>
      <c r="H12" s="34">
        <v>14</v>
      </c>
      <c r="I12" s="34">
        <v>5</v>
      </c>
      <c r="J12" s="34">
        <v>11</v>
      </c>
      <c r="K12" s="158">
        <v>8</v>
      </c>
      <c r="L12" s="25"/>
      <c r="M12" s="26"/>
      <c r="N12" s="25">
        <v>15</v>
      </c>
      <c r="O12" s="161">
        <v>4</v>
      </c>
      <c r="P12" s="25">
        <v>15</v>
      </c>
      <c r="Q12" s="159">
        <v>4</v>
      </c>
      <c r="R12" s="27">
        <v>3</v>
      </c>
      <c r="S12" s="165">
        <v>10</v>
      </c>
      <c r="T12" s="41"/>
      <c r="U12" s="41"/>
      <c r="V12" s="41"/>
      <c r="W12" s="41"/>
      <c r="X12" s="41">
        <v>13</v>
      </c>
      <c r="Y12" s="160">
        <v>6</v>
      </c>
      <c r="Z12" s="41">
        <v>4</v>
      </c>
      <c r="AA12" s="162">
        <v>8</v>
      </c>
      <c r="AB12" s="41"/>
      <c r="AC12" s="41"/>
      <c r="AD12" s="64"/>
      <c r="AE12" s="64"/>
      <c r="AF12" s="64"/>
      <c r="AG12" s="64"/>
      <c r="AH12" s="64"/>
      <c r="AI12" s="64"/>
      <c r="AJ12" s="64">
        <v>10</v>
      </c>
      <c r="AK12" s="64">
        <v>2</v>
      </c>
      <c r="AL12" s="65"/>
      <c r="AM12" s="65"/>
      <c r="AN12" s="65"/>
      <c r="AO12" s="65"/>
    </row>
    <row r="13" spans="1:43" ht="13">
      <c r="A13" s="18">
        <v>9</v>
      </c>
      <c r="B13" s="28" t="s">
        <v>66</v>
      </c>
      <c r="C13" s="85" t="s">
        <v>11</v>
      </c>
      <c r="D13" s="20">
        <f t="shared" si="2"/>
        <v>53</v>
      </c>
      <c r="E13" s="19">
        <f t="shared" si="3"/>
        <v>37</v>
      </c>
      <c r="F13" s="17">
        <f>SUM(O13+S13+AG13+AI13+AK13)</f>
        <v>32</v>
      </c>
      <c r="G13" s="29">
        <v>5</v>
      </c>
      <c r="H13" s="34">
        <v>15</v>
      </c>
      <c r="I13" s="34">
        <v>4</v>
      </c>
      <c r="J13" s="34">
        <v>14</v>
      </c>
      <c r="K13" s="158">
        <v>5</v>
      </c>
      <c r="L13" s="25">
        <v>15</v>
      </c>
      <c r="M13" s="26">
        <v>4</v>
      </c>
      <c r="N13" s="25">
        <v>12</v>
      </c>
      <c r="O13" s="161">
        <v>7</v>
      </c>
      <c r="P13" s="25">
        <v>14</v>
      </c>
      <c r="Q13" s="26">
        <v>5</v>
      </c>
      <c r="R13" s="27">
        <v>6</v>
      </c>
      <c r="S13" s="165">
        <v>6</v>
      </c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64">
        <v>16</v>
      </c>
      <c r="AE13" s="64">
        <v>3</v>
      </c>
      <c r="AF13" s="64">
        <v>12</v>
      </c>
      <c r="AG13" s="160">
        <v>7</v>
      </c>
      <c r="AH13" s="64">
        <v>13</v>
      </c>
      <c r="AI13" s="160">
        <v>6</v>
      </c>
      <c r="AJ13" s="64">
        <v>6</v>
      </c>
      <c r="AK13" s="162">
        <v>6</v>
      </c>
      <c r="AL13" s="65"/>
      <c r="AM13" s="65"/>
      <c r="AN13" s="65"/>
      <c r="AO13" s="65"/>
    </row>
    <row r="14" spans="1:43" ht="13">
      <c r="A14" s="18">
        <v>10</v>
      </c>
      <c r="B14" s="23" t="s">
        <v>68</v>
      </c>
      <c r="C14" s="84" t="s">
        <v>11</v>
      </c>
      <c r="D14" s="20">
        <f t="shared" si="2"/>
        <v>40</v>
      </c>
      <c r="E14" s="19">
        <f t="shared" si="3"/>
        <v>27</v>
      </c>
      <c r="F14" s="17">
        <f>SUM(M14+U14+W14+AA14+AE14)</f>
        <v>27</v>
      </c>
      <c r="G14" s="29">
        <v>0</v>
      </c>
      <c r="H14" s="34"/>
      <c r="I14" s="34"/>
      <c r="J14" s="34"/>
      <c r="K14" s="34"/>
      <c r="L14" s="25">
        <v>14</v>
      </c>
      <c r="M14" s="159">
        <v>5</v>
      </c>
      <c r="N14" s="25">
        <v>16</v>
      </c>
      <c r="O14" s="25">
        <v>3</v>
      </c>
      <c r="P14" s="25"/>
      <c r="Q14" s="26"/>
      <c r="R14" s="27"/>
      <c r="S14" s="27"/>
      <c r="T14" s="41">
        <v>13</v>
      </c>
      <c r="U14" s="160">
        <v>6</v>
      </c>
      <c r="V14" s="41">
        <v>14</v>
      </c>
      <c r="W14" s="160">
        <v>5</v>
      </c>
      <c r="X14" s="41"/>
      <c r="Y14" s="41"/>
      <c r="Z14" s="41">
        <v>6</v>
      </c>
      <c r="AA14" s="162">
        <v>6</v>
      </c>
      <c r="AB14" s="41"/>
      <c r="AC14" s="41"/>
      <c r="AD14" s="64">
        <v>14</v>
      </c>
      <c r="AE14" s="160">
        <v>5</v>
      </c>
      <c r="AF14" s="64">
        <v>14</v>
      </c>
      <c r="AG14" s="64">
        <v>5</v>
      </c>
      <c r="AH14" s="64">
        <v>14</v>
      </c>
      <c r="AI14" s="64">
        <v>5</v>
      </c>
      <c r="AJ14" s="64"/>
      <c r="AK14" s="64"/>
      <c r="AL14" s="65"/>
      <c r="AM14" s="65"/>
      <c r="AN14" s="65"/>
      <c r="AO14" s="65"/>
    </row>
    <row r="15" spans="1:43" ht="13">
      <c r="A15" s="18">
        <v>11</v>
      </c>
      <c r="B15" s="23" t="s">
        <v>98</v>
      </c>
      <c r="C15" s="86" t="s">
        <v>16</v>
      </c>
      <c r="D15" s="20">
        <f t="shared" si="2"/>
        <v>45</v>
      </c>
      <c r="E15" s="19">
        <f t="shared" si="3"/>
        <v>32</v>
      </c>
      <c r="F15" s="17">
        <f>SUM(O15+S15+W15+Y15+AK15)</f>
        <v>23</v>
      </c>
      <c r="G15" s="29">
        <v>9</v>
      </c>
      <c r="H15" s="34">
        <v>17</v>
      </c>
      <c r="I15" s="34">
        <v>2</v>
      </c>
      <c r="J15" s="34"/>
      <c r="K15" s="34"/>
      <c r="L15" s="25"/>
      <c r="M15" s="26"/>
      <c r="N15" s="25">
        <v>14</v>
      </c>
      <c r="O15" s="161">
        <v>5</v>
      </c>
      <c r="P15" s="25">
        <v>16</v>
      </c>
      <c r="Q15" s="26">
        <v>3</v>
      </c>
      <c r="R15" s="27">
        <v>7</v>
      </c>
      <c r="S15" s="165">
        <v>5</v>
      </c>
      <c r="T15" s="41"/>
      <c r="U15" s="41"/>
      <c r="V15" s="41">
        <v>15</v>
      </c>
      <c r="W15" s="160">
        <v>4</v>
      </c>
      <c r="X15" s="41">
        <v>15</v>
      </c>
      <c r="Y15" s="160">
        <v>4</v>
      </c>
      <c r="Z15" s="41"/>
      <c r="AA15" s="41"/>
      <c r="AB15" s="41">
        <v>10</v>
      </c>
      <c r="AC15" s="163">
        <v>9</v>
      </c>
      <c r="AD15" s="64"/>
      <c r="AE15" s="64"/>
      <c r="AF15" s="64">
        <v>15</v>
      </c>
      <c r="AG15" s="64">
        <v>4</v>
      </c>
      <c r="AH15" s="64">
        <v>15</v>
      </c>
      <c r="AI15" s="64">
        <v>4</v>
      </c>
      <c r="AJ15" s="64">
        <v>7</v>
      </c>
      <c r="AK15" s="162">
        <v>5</v>
      </c>
      <c r="AL15" s="65"/>
      <c r="AM15" s="65"/>
      <c r="AN15" s="65"/>
      <c r="AO15" s="65"/>
    </row>
    <row r="16" spans="1:43" ht="13">
      <c r="A16" s="18">
        <v>12</v>
      </c>
      <c r="B16" s="23" t="s">
        <v>62</v>
      </c>
      <c r="C16" s="84" t="s">
        <v>11</v>
      </c>
      <c r="D16" s="20">
        <f t="shared" si="2"/>
        <v>29</v>
      </c>
      <c r="E16" s="19">
        <f t="shared" si="3"/>
        <v>19</v>
      </c>
      <c r="F16" s="17">
        <f>SUM(O16+Q16+S16+W16+AA16)</f>
        <v>16</v>
      </c>
      <c r="G16" s="29">
        <v>3</v>
      </c>
      <c r="H16" s="34">
        <v>18</v>
      </c>
      <c r="I16" s="34">
        <v>1</v>
      </c>
      <c r="J16" s="34">
        <v>16</v>
      </c>
      <c r="K16" s="158">
        <v>3</v>
      </c>
      <c r="L16" s="25"/>
      <c r="M16" s="26"/>
      <c r="N16" s="25">
        <v>17</v>
      </c>
      <c r="O16" s="161">
        <v>2</v>
      </c>
      <c r="P16" s="25">
        <v>18</v>
      </c>
      <c r="Q16" s="159">
        <v>1</v>
      </c>
      <c r="R16" s="27">
        <v>6</v>
      </c>
      <c r="S16" s="165">
        <v>6</v>
      </c>
      <c r="T16" s="41"/>
      <c r="U16" s="41"/>
      <c r="V16" s="41">
        <v>18</v>
      </c>
      <c r="W16" s="160">
        <v>1</v>
      </c>
      <c r="X16" s="41"/>
      <c r="Y16" s="41"/>
      <c r="Z16" s="41">
        <v>6</v>
      </c>
      <c r="AA16" s="162">
        <v>6</v>
      </c>
      <c r="AB16" s="41">
        <v>16</v>
      </c>
      <c r="AC16" s="41">
        <v>3</v>
      </c>
      <c r="AD16" s="64"/>
      <c r="AE16" s="64"/>
      <c r="AF16" s="64"/>
      <c r="AG16" s="64"/>
      <c r="AH16" s="64"/>
      <c r="AI16" s="64"/>
      <c r="AJ16" s="64">
        <v>6</v>
      </c>
      <c r="AK16" s="64">
        <v>6</v>
      </c>
      <c r="AL16" s="65"/>
      <c r="AM16" s="65"/>
      <c r="AN16" s="65"/>
      <c r="AO16" s="65"/>
    </row>
    <row r="17" spans="1:41" ht="13">
      <c r="A17" s="18">
        <v>13</v>
      </c>
      <c r="B17" s="23" t="s">
        <v>367</v>
      </c>
      <c r="C17" s="84" t="s">
        <v>27</v>
      </c>
      <c r="D17" s="20">
        <f t="shared" si="2"/>
        <v>14</v>
      </c>
      <c r="E17" s="19">
        <f t="shared" si="3"/>
        <v>13</v>
      </c>
      <c r="F17" s="17">
        <f>SUM(Q17+S17+Y17+AI17+AK17)</f>
        <v>11</v>
      </c>
      <c r="G17" s="29">
        <v>2</v>
      </c>
      <c r="H17" s="34"/>
      <c r="I17" s="34"/>
      <c r="J17" s="34">
        <v>18</v>
      </c>
      <c r="K17" s="34">
        <v>1</v>
      </c>
      <c r="L17" s="25"/>
      <c r="M17" s="26"/>
      <c r="N17" s="25"/>
      <c r="O17" s="25"/>
      <c r="P17" s="25">
        <v>17</v>
      </c>
      <c r="Q17" s="159">
        <v>2</v>
      </c>
      <c r="R17" s="27">
        <v>11</v>
      </c>
      <c r="S17" s="165">
        <v>1</v>
      </c>
      <c r="T17" s="41"/>
      <c r="U17" s="41"/>
      <c r="V17" s="41"/>
      <c r="W17" s="41"/>
      <c r="X17" s="41">
        <v>17</v>
      </c>
      <c r="Y17" s="160">
        <v>2</v>
      </c>
      <c r="Z17" s="41"/>
      <c r="AA17" s="41"/>
      <c r="AB17" s="41">
        <v>17</v>
      </c>
      <c r="AC17" s="163">
        <v>2</v>
      </c>
      <c r="AD17" s="64"/>
      <c r="AE17" s="64"/>
      <c r="AF17" s="64"/>
      <c r="AG17" s="64"/>
      <c r="AH17" s="64">
        <v>16</v>
      </c>
      <c r="AI17" s="160">
        <v>3</v>
      </c>
      <c r="AJ17" s="64">
        <v>9</v>
      </c>
      <c r="AK17" s="162">
        <v>3</v>
      </c>
      <c r="AL17" s="65"/>
      <c r="AM17" s="65"/>
      <c r="AN17" s="65"/>
      <c r="AO17" s="65"/>
    </row>
    <row r="18" spans="1:41" ht="13">
      <c r="A18" s="18">
        <v>14</v>
      </c>
      <c r="B18" s="28" t="s">
        <v>260</v>
      </c>
      <c r="C18" s="84" t="s">
        <v>20</v>
      </c>
      <c r="D18" s="20">
        <f t="shared" si="2"/>
        <v>12</v>
      </c>
      <c r="E18" s="19">
        <f t="shared" si="3"/>
        <v>10</v>
      </c>
      <c r="F18" s="17">
        <f>SUM(U18+Y18+AE18+AG18+AK18)</f>
        <v>9</v>
      </c>
      <c r="G18" s="29">
        <v>1</v>
      </c>
      <c r="H18" s="34"/>
      <c r="I18" s="34"/>
      <c r="J18" s="34"/>
      <c r="K18" s="34"/>
      <c r="L18" s="25">
        <v>18</v>
      </c>
      <c r="M18" s="26">
        <v>1</v>
      </c>
      <c r="N18" s="25"/>
      <c r="O18" s="25"/>
      <c r="P18" s="25"/>
      <c r="Q18" s="26"/>
      <c r="R18" s="27">
        <v>11</v>
      </c>
      <c r="S18" s="27">
        <v>1</v>
      </c>
      <c r="T18" s="41">
        <v>17</v>
      </c>
      <c r="U18" s="160">
        <v>2</v>
      </c>
      <c r="V18" s="41"/>
      <c r="W18" s="41"/>
      <c r="X18" s="41">
        <v>18</v>
      </c>
      <c r="Y18" s="160">
        <v>1</v>
      </c>
      <c r="Z18" s="41"/>
      <c r="AA18" s="41"/>
      <c r="AB18" s="41">
        <v>18</v>
      </c>
      <c r="AC18" s="163">
        <v>1</v>
      </c>
      <c r="AD18" s="64">
        <v>18</v>
      </c>
      <c r="AE18" s="160">
        <v>1</v>
      </c>
      <c r="AF18" s="64">
        <v>17</v>
      </c>
      <c r="AG18" s="160">
        <v>2</v>
      </c>
      <c r="AH18" s="64"/>
      <c r="AI18" s="64"/>
      <c r="AJ18" s="64">
        <v>9</v>
      </c>
      <c r="AK18" s="162">
        <v>3</v>
      </c>
      <c r="AL18" s="65"/>
      <c r="AM18" s="65"/>
      <c r="AN18" s="65"/>
      <c r="AO18" s="65"/>
    </row>
    <row r="19" spans="1:41" ht="13">
      <c r="A19" s="18">
        <v>15</v>
      </c>
      <c r="B19" s="23" t="s">
        <v>96</v>
      </c>
      <c r="C19" s="84" t="s">
        <v>18</v>
      </c>
      <c r="D19" s="20">
        <f t="shared" si="2"/>
        <v>21</v>
      </c>
      <c r="E19" s="19">
        <f t="shared" si="3"/>
        <v>15</v>
      </c>
      <c r="F19" s="17">
        <f>SUM(S19+Y19+AA19)</f>
        <v>8</v>
      </c>
      <c r="G19" s="29">
        <v>7</v>
      </c>
      <c r="H19" s="34"/>
      <c r="I19" s="34"/>
      <c r="J19" s="34">
        <v>13</v>
      </c>
      <c r="K19" s="34">
        <v>6</v>
      </c>
      <c r="L19" s="25"/>
      <c r="M19" s="26"/>
      <c r="N19" s="25"/>
      <c r="O19" s="25"/>
      <c r="P19" s="25"/>
      <c r="Q19" s="26"/>
      <c r="R19" s="27">
        <v>10</v>
      </c>
      <c r="S19" s="165">
        <v>2</v>
      </c>
      <c r="T19" s="41"/>
      <c r="U19" s="41"/>
      <c r="V19" s="41"/>
      <c r="W19" s="41"/>
      <c r="X19" s="41">
        <v>16</v>
      </c>
      <c r="Y19" s="160">
        <v>3</v>
      </c>
      <c r="Z19" s="41">
        <v>9</v>
      </c>
      <c r="AA19" s="162">
        <v>3</v>
      </c>
      <c r="AB19" s="41">
        <v>12</v>
      </c>
      <c r="AC19" s="163">
        <v>7</v>
      </c>
      <c r="AD19" s="64"/>
      <c r="AE19" s="64"/>
      <c r="AF19" s="64"/>
      <c r="AG19" s="64"/>
      <c r="AH19" s="64"/>
      <c r="AI19" s="64"/>
      <c r="AJ19" s="64"/>
      <c r="AK19" s="64"/>
      <c r="AL19" s="65"/>
      <c r="AM19" s="65"/>
      <c r="AN19" s="65"/>
      <c r="AO19" s="65"/>
    </row>
    <row r="20" spans="1:41" ht="13">
      <c r="A20" s="18">
        <v>16</v>
      </c>
      <c r="B20" s="23" t="s">
        <v>93</v>
      </c>
      <c r="C20" s="84" t="s">
        <v>70</v>
      </c>
      <c r="D20" s="20">
        <f t="shared" si="2"/>
        <v>5</v>
      </c>
      <c r="E20" s="19">
        <f t="shared" si="3"/>
        <v>5</v>
      </c>
      <c r="F20" s="17">
        <v>5</v>
      </c>
      <c r="G20" s="29">
        <v>0</v>
      </c>
      <c r="H20" s="34"/>
      <c r="I20" s="34"/>
      <c r="J20" s="34"/>
      <c r="K20" s="34"/>
      <c r="L20" s="25"/>
      <c r="M20" s="26"/>
      <c r="N20" s="25"/>
      <c r="O20" s="25"/>
      <c r="P20" s="25"/>
      <c r="Q20" s="26"/>
      <c r="R20" s="27">
        <v>10</v>
      </c>
      <c r="S20" s="165">
        <v>2</v>
      </c>
      <c r="T20" s="41"/>
      <c r="U20" s="41"/>
      <c r="V20" s="41"/>
      <c r="W20" s="41"/>
      <c r="X20" s="41"/>
      <c r="Y20" s="41"/>
      <c r="Z20" s="41">
        <v>9</v>
      </c>
      <c r="AA20" s="162">
        <v>3</v>
      </c>
      <c r="AB20" s="41"/>
      <c r="AC20" s="41"/>
      <c r="AD20" s="64"/>
      <c r="AE20" s="64"/>
      <c r="AF20" s="64"/>
      <c r="AG20" s="64"/>
      <c r="AH20" s="64"/>
      <c r="AI20" s="64"/>
      <c r="AJ20" s="64"/>
      <c r="AK20" s="64"/>
      <c r="AL20" s="65"/>
      <c r="AM20" s="65"/>
      <c r="AN20" s="65"/>
      <c r="AO20" s="65"/>
    </row>
    <row r="21" spans="1:41" ht="13">
      <c r="A21" s="18">
        <v>17</v>
      </c>
      <c r="B21" s="23" t="s">
        <v>406</v>
      </c>
      <c r="C21" s="84" t="s">
        <v>22</v>
      </c>
      <c r="D21" s="20">
        <f t="shared" si="2"/>
        <v>7</v>
      </c>
      <c r="E21" s="19">
        <f t="shared" si="3"/>
        <v>7</v>
      </c>
      <c r="F21" s="17">
        <v>2</v>
      </c>
      <c r="G21" s="29">
        <v>5</v>
      </c>
      <c r="H21" s="34"/>
      <c r="I21" s="34"/>
      <c r="J21" s="34"/>
      <c r="K21" s="34"/>
      <c r="L21" s="25"/>
      <c r="M21" s="26"/>
      <c r="N21" s="25"/>
      <c r="O21" s="25"/>
      <c r="P21" s="25"/>
      <c r="Q21" s="26"/>
      <c r="R21" s="27"/>
      <c r="S21" s="27"/>
      <c r="T21" s="41"/>
      <c r="U21" s="41"/>
      <c r="V21" s="41"/>
      <c r="W21" s="41"/>
      <c r="X21" s="41"/>
      <c r="Y21" s="41"/>
      <c r="Z21" s="41">
        <v>11</v>
      </c>
      <c r="AA21" s="162">
        <v>1</v>
      </c>
      <c r="AB21" s="41">
        <v>14</v>
      </c>
      <c r="AC21" s="163">
        <v>5</v>
      </c>
      <c r="AD21" s="64"/>
      <c r="AE21" s="64"/>
      <c r="AF21" s="64"/>
      <c r="AG21" s="64"/>
      <c r="AH21" s="64"/>
      <c r="AI21" s="64"/>
      <c r="AJ21" s="64">
        <v>11</v>
      </c>
      <c r="AK21" s="162">
        <v>1</v>
      </c>
      <c r="AL21" s="65"/>
      <c r="AM21" s="65"/>
      <c r="AN21" s="65"/>
      <c r="AO21" s="65"/>
    </row>
    <row r="23" spans="1:41" s="5" customFormat="1" ht="13" thickBot="1">
      <c r="H23"/>
      <c r="I23"/>
      <c r="J23"/>
      <c r="K23"/>
      <c r="L23"/>
      <c r="M23"/>
      <c r="N23"/>
      <c r="O23"/>
      <c r="P23"/>
      <c r="Q23"/>
      <c r="R23"/>
      <c r="S23"/>
      <c r="T23" s="1"/>
      <c r="U23" s="2"/>
      <c r="V23" s="1"/>
      <c r="W23" s="1"/>
      <c r="X23" s="1"/>
      <c r="Y23" s="1"/>
      <c r="Z23" s="1"/>
      <c r="AA23" s="2"/>
      <c r="AB23" s="1"/>
      <c r="AC23" s="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3.5" thickBot="1">
      <c r="A24" s="3"/>
      <c r="B24" s="22" t="s">
        <v>207</v>
      </c>
      <c r="C24" s="4"/>
      <c r="D24" s="80" t="s">
        <v>255</v>
      </c>
      <c r="E24" s="249" t="s">
        <v>262</v>
      </c>
      <c r="F24" s="250"/>
      <c r="G24" s="251"/>
      <c r="H24" s="252" t="s">
        <v>212</v>
      </c>
      <c r="I24" s="253"/>
      <c r="J24" s="253"/>
      <c r="K24" s="261"/>
      <c r="L24" s="254" t="s">
        <v>130</v>
      </c>
      <c r="M24" s="255"/>
      <c r="N24" s="255"/>
      <c r="O24" s="255"/>
      <c r="P24" s="255"/>
      <c r="Q24" s="255"/>
      <c r="R24" s="255"/>
      <c r="S24" s="256"/>
      <c r="T24" s="254" t="s">
        <v>265</v>
      </c>
      <c r="U24" s="255"/>
      <c r="V24" s="255"/>
      <c r="W24" s="255"/>
      <c r="X24" s="255"/>
      <c r="Y24" s="255"/>
      <c r="Z24" s="255"/>
      <c r="AA24" s="255"/>
      <c r="AB24" s="255"/>
      <c r="AC24" s="256"/>
      <c r="AD24" s="246" t="s">
        <v>57</v>
      </c>
      <c r="AE24" s="247"/>
      <c r="AF24" s="247"/>
      <c r="AG24" s="247"/>
      <c r="AH24" s="247"/>
      <c r="AI24" s="247"/>
      <c r="AJ24" s="247"/>
      <c r="AK24" s="248"/>
      <c r="AL24" s="243" t="s">
        <v>100</v>
      </c>
      <c r="AM24" s="244"/>
      <c r="AN24" s="244"/>
      <c r="AO24" s="245"/>
    </row>
    <row r="25" spans="1:41" s="15" customFormat="1" ht="12" customHeight="1">
      <c r="A25" s="6"/>
      <c r="B25" s="167" t="s">
        <v>411</v>
      </c>
      <c r="C25" s="7"/>
      <c r="D25" s="8" t="s">
        <v>0</v>
      </c>
      <c r="E25" s="184" t="s">
        <v>0</v>
      </c>
      <c r="F25" s="185" t="s">
        <v>1</v>
      </c>
      <c r="G25" s="185" t="s">
        <v>2</v>
      </c>
      <c r="H25" s="31" t="s">
        <v>3</v>
      </c>
      <c r="I25" s="32"/>
      <c r="J25" s="33" t="s">
        <v>3</v>
      </c>
      <c r="K25" s="32"/>
      <c r="L25" s="36" t="s">
        <v>3</v>
      </c>
      <c r="M25" s="36"/>
      <c r="N25" s="35" t="s">
        <v>3</v>
      </c>
      <c r="O25" s="36"/>
      <c r="P25" s="36" t="s">
        <v>3</v>
      </c>
      <c r="Q25" s="36"/>
      <c r="R25" s="37" t="s">
        <v>3</v>
      </c>
      <c r="S25" s="37"/>
      <c r="T25" s="38" t="s">
        <v>3</v>
      </c>
      <c r="U25" s="39"/>
      <c r="V25" s="38" t="s">
        <v>3</v>
      </c>
      <c r="W25" s="39"/>
      <c r="X25" s="38" t="s">
        <v>3</v>
      </c>
      <c r="Y25" s="38"/>
      <c r="Z25" s="38" t="s">
        <v>3</v>
      </c>
      <c r="AA25" s="40"/>
      <c r="AB25" s="38" t="s">
        <v>3</v>
      </c>
      <c r="AC25" s="40"/>
      <c r="AD25" s="54" t="s">
        <v>3</v>
      </c>
      <c r="AE25" s="55"/>
      <c r="AF25" s="54" t="s">
        <v>3</v>
      </c>
      <c r="AG25" s="54"/>
      <c r="AH25" s="54" t="s">
        <v>3</v>
      </c>
      <c r="AI25" s="56"/>
      <c r="AJ25" s="54" t="s">
        <v>3</v>
      </c>
      <c r="AK25" s="56"/>
      <c r="AL25" s="59" t="s">
        <v>3</v>
      </c>
      <c r="AM25" s="60"/>
      <c r="AN25" s="60" t="s">
        <v>3</v>
      </c>
      <c r="AO25" s="61"/>
    </row>
    <row r="26" spans="1:41" ht="14">
      <c r="A26" s="10"/>
      <c r="B26" s="11" t="s">
        <v>43</v>
      </c>
      <c r="C26" s="12" t="s">
        <v>4</v>
      </c>
      <c r="D26" s="13" t="s">
        <v>5</v>
      </c>
      <c r="E26" s="186" t="s">
        <v>5</v>
      </c>
      <c r="F26" s="187" t="s">
        <v>5</v>
      </c>
      <c r="G26" s="187" t="s">
        <v>5</v>
      </c>
      <c r="H26" s="42" t="s">
        <v>99</v>
      </c>
      <c r="I26" s="43" t="s">
        <v>5</v>
      </c>
      <c r="J26" s="42" t="s">
        <v>150</v>
      </c>
      <c r="K26" s="43" t="s">
        <v>5</v>
      </c>
      <c r="L26" s="45" t="s">
        <v>189</v>
      </c>
      <c r="M26" s="46" t="s">
        <v>5</v>
      </c>
      <c r="N26" s="45" t="s">
        <v>8</v>
      </c>
      <c r="O26" s="44" t="s">
        <v>5</v>
      </c>
      <c r="P26" s="45" t="s">
        <v>10</v>
      </c>
      <c r="Q26" s="46" t="s">
        <v>5</v>
      </c>
      <c r="R26" s="47" t="s">
        <v>9</v>
      </c>
      <c r="S26" s="48" t="s">
        <v>5</v>
      </c>
      <c r="T26" s="49" t="s">
        <v>189</v>
      </c>
      <c r="U26" s="50" t="s">
        <v>5</v>
      </c>
      <c r="V26" s="49" t="s">
        <v>8</v>
      </c>
      <c r="W26" s="50" t="s">
        <v>5</v>
      </c>
      <c r="X26" s="49" t="s">
        <v>10</v>
      </c>
      <c r="Y26" s="50" t="s">
        <v>5</v>
      </c>
      <c r="Z26" s="49" t="s">
        <v>9</v>
      </c>
      <c r="AA26" s="50" t="s">
        <v>5</v>
      </c>
      <c r="AB26" s="49" t="s">
        <v>267</v>
      </c>
      <c r="AC26" s="50" t="s">
        <v>5</v>
      </c>
      <c r="AD26" s="57" t="s">
        <v>189</v>
      </c>
      <c r="AE26" s="58" t="s">
        <v>5</v>
      </c>
      <c r="AF26" s="57" t="s">
        <v>8</v>
      </c>
      <c r="AG26" s="58" t="s">
        <v>5</v>
      </c>
      <c r="AH26" s="57" t="s">
        <v>10</v>
      </c>
      <c r="AI26" s="58" t="s">
        <v>5</v>
      </c>
      <c r="AJ26" s="57" t="s">
        <v>9</v>
      </c>
      <c r="AK26" s="58" t="s">
        <v>5</v>
      </c>
      <c r="AL26" s="62" t="s">
        <v>6</v>
      </c>
      <c r="AM26" s="63" t="s">
        <v>5</v>
      </c>
      <c r="AN26" s="62" t="s">
        <v>7</v>
      </c>
      <c r="AO26" s="63" t="s">
        <v>5</v>
      </c>
    </row>
    <row r="27" spans="1:41" ht="13">
      <c r="A27" s="18">
        <v>1</v>
      </c>
      <c r="B27" s="21" t="s">
        <v>45</v>
      </c>
      <c r="C27" s="18" t="s">
        <v>27</v>
      </c>
      <c r="D27" s="20">
        <f t="shared" ref="D27:D37" si="4">SUM(I27+K27+M27+O27+Q27+S27+U27+W27+Y27+AA27+AC27+AE27+AG27+AI27+AK27+AM27+AO27)</f>
        <v>207</v>
      </c>
      <c r="E27" s="188">
        <f t="shared" ref="E27:E37" si="5">SUM(F27+G27)</f>
        <v>104</v>
      </c>
      <c r="F27" s="182">
        <f>SUM(Q27+S27+AA27+AG27+AI27)</f>
        <v>87</v>
      </c>
      <c r="G27" s="183">
        <v>17</v>
      </c>
      <c r="H27" s="34">
        <v>3</v>
      </c>
      <c r="I27" s="158">
        <v>17</v>
      </c>
      <c r="J27" s="34"/>
      <c r="K27" s="34"/>
      <c r="L27" s="25">
        <v>5</v>
      </c>
      <c r="M27" s="26">
        <v>14</v>
      </c>
      <c r="N27" s="25">
        <v>5</v>
      </c>
      <c r="O27" s="25">
        <v>14</v>
      </c>
      <c r="P27" s="25">
        <v>3</v>
      </c>
      <c r="Q27" s="159">
        <v>17</v>
      </c>
      <c r="R27" s="27">
        <v>1</v>
      </c>
      <c r="S27" s="165">
        <v>16</v>
      </c>
      <c r="T27" s="41">
        <v>5</v>
      </c>
      <c r="U27" s="41">
        <v>14</v>
      </c>
      <c r="V27" s="41">
        <v>4</v>
      </c>
      <c r="W27" s="41">
        <v>15</v>
      </c>
      <c r="X27" s="41">
        <v>4</v>
      </c>
      <c r="Y27" s="41">
        <v>15</v>
      </c>
      <c r="Z27" s="41">
        <v>1</v>
      </c>
      <c r="AA27" s="162">
        <v>16</v>
      </c>
      <c r="AB27" s="41"/>
      <c r="AC27" s="41"/>
      <c r="AD27" s="64">
        <v>4</v>
      </c>
      <c r="AE27" s="64">
        <v>15</v>
      </c>
      <c r="AF27" s="64">
        <v>3</v>
      </c>
      <c r="AG27" s="160">
        <v>17</v>
      </c>
      <c r="AH27" s="64">
        <v>2</v>
      </c>
      <c r="AI27" s="160">
        <v>21</v>
      </c>
      <c r="AJ27" s="64">
        <v>1</v>
      </c>
      <c r="AK27" s="64">
        <v>16</v>
      </c>
      <c r="AL27" s="65"/>
      <c r="AM27" s="65"/>
      <c r="AN27" s="65"/>
      <c r="AO27" s="65"/>
    </row>
    <row r="28" spans="1:41" ht="13">
      <c r="A28" s="18">
        <v>2</v>
      </c>
      <c r="B28" s="21" t="s">
        <v>44</v>
      </c>
      <c r="C28" s="18" t="s">
        <v>37</v>
      </c>
      <c r="D28" s="20">
        <f t="shared" si="4"/>
        <v>179</v>
      </c>
      <c r="E28" s="188">
        <f t="shared" si="5"/>
        <v>83</v>
      </c>
      <c r="F28" s="182">
        <f>SUM(M28+O28+Q28+W28+AI28)</f>
        <v>68</v>
      </c>
      <c r="G28" s="183">
        <v>15</v>
      </c>
      <c r="H28" s="34">
        <v>6</v>
      </c>
      <c r="I28" s="34">
        <v>13</v>
      </c>
      <c r="J28" s="34">
        <v>4</v>
      </c>
      <c r="K28" s="158">
        <v>15</v>
      </c>
      <c r="L28" s="25">
        <v>6</v>
      </c>
      <c r="M28" s="159">
        <v>13</v>
      </c>
      <c r="N28" s="25">
        <v>6</v>
      </c>
      <c r="O28" s="161">
        <v>13</v>
      </c>
      <c r="P28" s="25">
        <v>5</v>
      </c>
      <c r="Q28" s="159">
        <v>14</v>
      </c>
      <c r="R28" s="27">
        <v>4</v>
      </c>
      <c r="S28" s="27">
        <v>8</v>
      </c>
      <c r="T28" s="41">
        <v>6</v>
      </c>
      <c r="U28" s="41">
        <v>13</v>
      </c>
      <c r="V28" s="41">
        <v>5</v>
      </c>
      <c r="W28" s="160">
        <v>14</v>
      </c>
      <c r="X28" s="41">
        <v>6</v>
      </c>
      <c r="Y28" s="41">
        <v>13</v>
      </c>
      <c r="Z28" s="41">
        <v>2</v>
      </c>
      <c r="AA28" s="41">
        <v>13</v>
      </c>
      <c r="AB28" s="41"/>
      <c r="AC28" s="41"/>
      <c r="AD28" s="64">
        <v>6</v>
      </c>
      <c r="AE28" s="64">
        <v>13</v>
      </c>
      <c r="AF28" s="64">
        <v>6</v>
      </c>
      <c r="AG28" s="64">
        <v>13</v>
      </c>
      <c r="AH28" s="64">
        <v>5</v>
      </c>
      <c r="AI28" s="160">
        <v>14</v>
      </c>
      <c r="AJ28" s="64">
        <v>3</v>
      </c>
      <c r="AK28" s="64">
        <v>10</v>
      </c>
      <c r="AL28" s="65"/>
      <c r="AM28" s="65"/>
      <c r="AN28" s="65"/>
      <c r="AO28" s="65"/>
    </row>
    <row r="29" spans="1:41" ht="13">
      <c r="A29" s="18">
        <v>3</v>
      </c>
      <c r="B29" s="21" t="s">
        <v>47</v>
      </c>
      <c r="C29" s="18" t="s">
        <v>24</v>
      </c>
      <c r="D29" s="20">
        <f t="shared" si="4"/>
        <v>169</v>
      </c>
      <c r="E29" s="188">
        <f t="shared" si="5"/>
        <v>74</v>
      </c>
      <c r="F29" s="182">
        <f>SUM(M29+U29+W29+AA29+AE29)</f>
        <v>60</v>
      </c>
      <c r="G29" s="183">
        <v>14</v>
      </c>
      <c r="H29" s="34">
        <v>5</v>
      </c>
      <c r="I29" s="158">
        <v>14</v>
      </c>
      <c r="J29" s="34">
        <v>6</v>
      </c>
      <c r="K29" s="34">
        <v>13</v>
      </c>
      <c r="L29" s="25">
        <v>7</v>
      </c>
      <c r="M29" s="159">
        <v>12</v>
      </c>
      <c r="N29" s="25">
        <v>9</v>
      </c>
      <c r="O29" s="25">
        <v>10</v>
      </c>
      <c r="P29" s="25">
        <v>10</v>
      </c>
      <c r="Q29" s="26">
        <v>9</v>
      </c>
      <c r="R29" s="27">
        <v>4</v>
      </c>
      <c r="S29" s="27">
        <v>8</v>
      </c>
      <c r="T29" s="41">
        <v>7</v>
      </c>
      <c r="U29" s="160">
        <v>12</v>
      </c>
      <c r="V29" s="41">
        <v>8</v>
      </c>
      <c r="W29" s="160">
        <v>11</v>
      </c>
      <c r="X29" s="41">
        <v>7</v>
      </c>
      <c r="Y29" s="41">
        <v>12</v>
      </c>
      <c r="Z29" s="41">
        <v>2</v>
      </c>
      <c r="AA29" s="162">
        <v>13</v>
      </c>
      <c r="AB29" s="41">
        <v>7</v>
      </c>
      <c r="AC29" s="41">
        <v>12</v>
      </c>
      <c r="AD29" s="64">
        <v>7</v>
      </c>
      <c r="AE29" s="160">
        <v>12</v>
      </c>
      <c r="AF29" s="64">
        <v>8</v>
      </c>
      <c r="AG29" s="64">
        <v>11</v>
      </c>
      <c r="AH29" s="64">
        <v>9</v>
      </c>
      <c r="AI29" s="64">
        <v>10</v>
      </c>
      <c r="AJ29" s="64">
        <v>3</v>
      </c>
      <c r="AK29" s="64">
        <v>10</v>
      </c>
      <c r="AL29" s="65"/>
      <c r="AM29" s="65"/>
      <c r="AN29" s="65"/>
      <c r="AO29" s="65"/>
    </row>
    <row r="30" spans="1:41" ht="13">
      <c r="A30" s="18">
        <v>4</v>
      </c>
      <c r="B30" s="6" t="s">
        <v>72</v>
      </c>
      <c r="C30" s="6" t="s">
        <v>27</v>
      </c>
      <c r="D30" s="20">
        <f t="shared" si="4"/>
        <v>129</v>
      </c>
      <c r="E30" s="188">
        <f t="shared" si="5"/>
        <v>61</v>
      </c>
      <c r="F30" s="182">
        <f>SUM(M30+O30+U30+W30+AG30)</f>
        <v>49</v>
      </c>
      <c r="G30" s="183">
        <v>12</v>
      </c>
      <c r="H30" s="34">
        <v>7</v>
      </c>
      <c r="I30" s="158">
        <v>12</v>
      </c>
      <c r="J30" s="34">
        <v>8</v>
      </c>
      <c r="K30" s="34">
        <v>11</v>
      </c>
      <c r="L30" s="25">
        <v>10</v>
      </c>
      <c r="M30" s="159">
        <v>9</v>
      </c>
      <c r="N30" s="25">
        <v>8</v>
      </c>
      <c r="O30" s="161">
        <v>11</v>
      </c>
      <c r="P30" s="25">
        <v>11</v>
      </c>
      <c r="Q30" s="26">
        <v>8</v>
      </c>
      <c r="R30" s="27">
        <v>9</v>
      </c>
      <c r="S30" s="27">
        <v>3</v>
      </c>
      <c r="T30" s="41">
        <v>10</v>
      </c>
      <c r="U30" s="160">
        <v>9</v>
      </c>
      <c r="V30" s="41">
        <v>9</v>
      </c>
      <c r="W30" s="160">
        <v>10</v>
      </c>
      <c r="X30" s="41">
        <v>10</v>
      </c>
      <c r="Y30" s="41">
        <v>9</v>
      </c>
      <c r="Z30" s="41">
        <v>8</v>
      </c>
      <c r="AA30" s="41">
        <v>4</v>
      </c>
      <c r="AB30" s="41">
        <v>11</v>
      </c>
      <c r="AC30" s="41">
        <v>8</v>
      </c>
      <c r="AD30" s="64">
        <v>10</v>
      </c>
      <c r="AE30" s="64">
        <v>9</v>
      </c>
      <c r="AF30" s="64">
        <v>9</v>
      </c>
      <c r="AG30" s="160">
        <v>10</v>
      </c>
      <c r="AH30" s="64">
        <v>10</v>
      </c>
      <c r="AI30" s="64">
        <v>9</v>
      </c>
      <c r="AJ30" s="64">
        <v>5</v>
      </c>
      <c r="AK30" s="64">
        <v>7</v>
      </c>
      <c r="AL30" s="65"/>
      <c r="AM30" s="65"/>
      <c r="AN30" s="65"/>
      <c r="AO30" s="65"/>
    </row>
    <row r="31" spans="1:41" ht="13">
      <c r="A31" s="18">
        <v>5</v>
      </c>
      <c r="B31" s="21" t="s">
        <v>71</v>
      </c>
      <c r="C31" s="18" t="s">
        <v>11</v>
      </c>
      <c r="D31" s="20">
        <f t="shared" si="4"/>
        <v>93</v>
      </c>
      <c r="E31" s="188">
        <f t="shared" si="5"/>
        <v>47</v>
      </c>
      <c r="F31" s="182">
        <f>SUM(M31+O31+U31+W31+Y31)</f>
        <v>38</v>
      </c>
      <c r="G31" s="183">
        <v>9</v>
      </c>
      <c r="H31" s="34">
        <v>12</v>
      </c>
      <c r="I31" s="34">
        <v>7</v>
      </c>
      <c r="J31" s="34">
        <v>10</v>
      </c>
      <c r="K31" s="158">
        <v>9</v>
      </c>
      <c r="L31" s="25">
        <v>11</v>
      </c>
      <c r="M31" s="159">
        <v>8</v>
      </c>
      <c r="N31" s="25">
        <v>11</v>
      </c>
      <c r="O31" s="161">
        <v>8</v>
      </c>
      <c r="P31" s="25">
        <v>13</v>
      </c>
      <c r="Q31" s="26">
        <v>6</v>
      </c>
      <c r="R31" s="27">
        <v>8</v>
      </c>
      <c r="S31" s="27">
        <v>4</v>
      </c>
      <c r="T31" s="41">
        <v>11</v>
      </c>
      <c r="U31" s="160">
        <v>8</v>
      </c>
      <c r="V31" s="41">
        <v>12</v>
      </c>
      <c r="W31" s="160">
        <v>7</v>
      </c>
      <c r="X31" s="41">
        <v>12</v>
      </c>
      <c r="Y31" s="160">
        <v>7</v>
      </c>
      <c r="Z31" s="41">
        <v>7</v>
      </c>
      <c r="AA31" s="41">
        <v>5</v>
      </c>
      <c r="AB31" s="41"/>
      <c r="AC31" s="41"/>
      <c r="AD31" s="64">
        <v>12</v>
      </c>
      <c r="AE31" s="64">
        <v>7</v>
      </c>
      <c r="AF31" s="64">
        <v>13</v>
      </c>
      <c r="AG31" s="64">
        <v>6</v>
      </c>
      <c r="AH31" s="64">
        <v>12</v>
      </c>
      <c r="AI31" s="64">
        <v>7</v>
      </c>
      <c r="AJ31" s="64">
        <v>8</v>
      </c>
      <c r="AK31" s="64">
        <v>4</v>
      </c>
      <c r="AL31" s="65"/>
      <c r="AM31" s="65"/>
      <c r="AN31" s="65"/>
      <c r="AO31" s="65"/>
    </row>
    <row r="32" spans="1:41" ht="13">
      <c r="A32" s="18">
        <v>6</v>
      </c>
      <c r="B32" s="28" t="s">
        <v>46</v>
      </c>
      <c r="C32" s="120" t="s">
        <v>11</v>
      </c>
      <c r="D32" s="20">
        <f t="shared" si="4"/>
        <v>66</v>
      </c>
      <c r="E32" s="188">
        <f t="shared" si="5"/>
        <v>37</v>
      </c>
      <c r="F32" s="182">
        <f>SUM(M32+O32+Q32+W32+Y32)</f>
        <v>30</v>
      </c>
      <c r="G32" s="183">
        <v>7</v>
      </c>
      <c r="H32" s="34">
        <v>13</v>
      </c>
      <c r="I32" s="34">
        <v>6</v>
      </c>
      <c r="J32" s="34">
        <v>12</v>
      </c>
      <c r="K32" s="158">
        <v>7</v>
      </c>
      <c r="L32" s="25">
        <v>13</v>
      </c>
      <c r="M32" s="159">
        <v>6</v>
      </c>
      <c r="N32" s="25">
        <v>13</v>
      </c>
      <c r="O32" s="161">
        <v>6</v>
      </c>
      <c r="P32" s="25">
        <v>12</v>
      </c>
      <c r="Q32" s="159">
        <v>7</v>
      </c>
      <c r="R32" s="27">
        <v>8</v>
      </c>
      <c r="S32" s="27">
        <v>4</v>
      </c>
      <c r="T32" s="41">
        <v>16</v>
      </c>
      <c r="U32" s="41">
        <v>3</v>
      </c>
      <c r="V32" s="41">
        <v>13</v>
      </c>
      <c r="W32" s="160">
        <v>6</v>
      </c>
      <c r="X32" s="41">
        <v>14</v>
      </c>
      <c r="Y32" s="160">
        <v>5</v>
      </c>
      <c r="Z32" s="41">
        <v>7</v>
      </c>
      <c r="AA32" s="41">
        <v>5</v>
      </c>
      <c r="AB32" s="41">
        <v>15</v>
      </c>
      <c r="AC32" s="41">
        <v>4</v>
      </c>
      <c r="AD32" s="64">
        <v>17</v>
      </c>
      <c r="AE32" s="64">
        <v>2</v>
      </c>
      <c r="AF32" s="64"/>
      <c r="AG32" s="64"/>
      <c r="AH32" s="64">
        <v>18</v>
      </c>
      <c r="AI32" s="64">
        <v>1</v>
      </c>
      <c r="AJ32" s="64">
        <v>8</v>
      </c>
      <c r="AK32" s="64">
        <v>4</v>
      </c>
      <c r="AL32" s="65"/>
      <c r="AM32" s="65"/>
      <c r="AN32" s="65"/>
      <c r="AO32" s="65"/>
    </row>
    <row r="33" spans="1:41" ht="13">
      <c r="A33" s="18">
        <v>7</v>
      </c>
      <c r="B33" s="21" t="s">
        <v>201</v>
      </c>
      <c r="C33" s="18" t="s">
        <v>15</v>
      </c>
      <c r="D33" s="20">
        <f t="shared" si="4"/>
        <v>26</v>
      </c>
      <c r="E33" s="188">
        <f t="shared" si="5"/>
        <v>23</v>
      </c>
      <c r="F33" s="182">
        <f>SUM(M33+U33+W33+AE33+AG33)</f>
        <v>23</v>
      </c>
      <c r="G33" s="183">
        <v>0</v>
      </c>
      <c r="H33" s="34"/>
      <c r="I33" s="34"/>
      <c r="J33" s="34"/>
      <c r="K33" s="34"/>
      <c r="L33" s="25">
        <v>17</v>
      </c>
      <c r="M33" s="159">
        <v>2</v>
      </c>
      <c r="N33" s="25">
        <v>18</v>
      </c>
      <c r="O33" s="25">
        <v>1</v>
      </c>
      <c r="P33" s="25"/>
      <c r="Q33" s="26"/>
      <c r="R33" s="27"/>
      <c r="S33" s="27"/>
      <c r="T33" s="41">
        <v>12</v>
      </c>
      <c r="U33" s="160">
        <v>7</v>
      </c>
      <c r="V33" s="41">
        <v>16</v>
      </c>
      <c r="W33" s="160">
        <v>3</v>
      </c>
      <c r="X33" s="41"/>
      <c r="Y33" s="41"/>
      <c r="Z33" s="41">
        <v>10</v>
      </c>
      <c r="AA33" s="41">
        <v>2</v>
      </c>
      <c r="AB33" s="41"/>
      <c r="AC33" s="41"/>
      <c r="AD33" s="64">
        <v>11</v>
      </c>
      <c r="AE33" s="160">
        <v>8</v>
      </c>
      <c r="AF33" s="64">
        <v>16</v>
      </c>
      <c r="AG33" s="160">
        <v>3</v>
      </c>
      <c r="AH33" s="64"/>
      <c r="AI33" s="64"/>
      <c r="AJ33" s="64"/>
      <c r="AK33" s="64"/>
      <c r="AL33" s="65"/>
      <c r="AM33" s="65"/>
      <c r="AN33" s="65"/>
      <c r="AO33" s="65"/>
    </row>
    <row r="34" spans="1:41" ht="13">
      <c r="A34" s="18">
        <v>8</v>
      </c>
      <c r="B34" s="21" t="s">
        <v>204</v>
      </c>
      <c r="C34" s="18" t="s">
        <v>22</v>
      </c>
      <c r="D34" s="20">
        <f t="shared" si="4"/>
        <v>24</v>
      </c>
      <c r="E34" s="188">
        <f t="shared" si="5"/>
        <v>21</v>
      </c>
      <c r="F34" s="182">
        <f>SUM(M34+U34+AA34+AE34+AG34)</f>
        <v>15</v>
      </c>
      <c r="G34" s="183">
        <v>6</v>
      </c>
      <c r="H34" s="34"/>
      <c r="I34" s="34"/>
      <c r="J34" s="34">
        <v>17</v>
      </c>
      <c r="K34" s="34">
        <v>2</v>
      </c>
      <c r="L34" s="25">
        <v>16</v>
      </c>
      <c r="M34" s="159">
        <v>3</v>
      </c>
      <c r="N34" s="25"/>
      <c r="O34" s="25"/>
      <c r="P34" s="25"/>
      <c r="Q34" s="26"/>
      <c r="R34" s="27"/>
      <c r="S34" s="27"/>
      <c r="T34" s="41">
        <v>15</v>
      </c>
      <c r="U34" s="160">
        <v>4</v>
      </c>
      <c r="V34" s="41"/>
      <c r="W34" s="41"/>
      <c r="X34" s="41"/>
      <c r="Y34" s="41"/>
      <c r="Z34" s="41">
        <v>11</v>
      </c>
      <c r="AA34" s="162">
        <v>1</v>
      </c>
      <c r="AB34" s="41">
        <v>13</v>
      </c>
      <c r="AC34" s="163">
        <v>6</v>
      </c>
      <c r="AD34" s="64">
        <v>13</v>
      </c>
      <c r="AE34" s="160">
        <v>6</v>
      </c>
      <c r="AF34" s="64">
        <v>18</v>
      </c>
      <c r="AG34" s="160">
        <v>1</v>
      </c>
      <c r="AH34" s="64"/>
      <c r="AI34" s="64"/>
      <c r="AJ34" s="64">
        <v>11</v>
      </c>
      <c r="AK34" s="64">
        <v>1</v>
      </c>
      <c r="AL34" s="65"/>
      <c r="AM34" s="65"/>
      <c r="AN34" s="65"/>
      <c r="AO34" s="65"/>
    </row>
    <row r="35" spans="1:41" ht="13">
      <c r="A35" s="18">
        <v>9</v>
      </c>
      <c r="B35" s="21" t="s">
        <v>73</v>
      </c>
      <c r="C35" s="18" t="s">
        <v>38</v>
      </c>
      <c r="D35" s="20">
        <f t="shared" si="4"/>
        <v>29</v>
      </c>
      <c r="E35" s="188">
        <f t="shared" si="5"/>
        <v>18</v>
      </c>
      <c r="F35" s="182">
        <v>8</v>
      </c>
      <c r="G35" s="183">
        <v>10</v>
      </c>
      <c r="H35" s="34"/>
      <c r="I35" s="34"/>
      <c r="J35" s="34">
        <v>15</v>
      </c>
      <c r="K35" s="34">
        <v>4</v>
      </c>
      <c r="L35" s="25"/>
      <c r="M35" s="26"/>
      <c r="N35" s="25"/>
      <c r="O35" s="25"/>
      <c r="P35" s="25"/>
      <c r="Q35" s="26"/>
      <c r="R35" s="27">
        <v>9</v>
      </c>
      <c r="S35" s="27">
        <v>3</v>
      </c>
      <c r="T35" s="41">
        <v>18</v>
      </c>
      <c r="U35" s="160">
        <v>1</v>
      </c>
      <c r="V35" s="41"/>
      <c r="W35" s="41"/>
      <c r="X35" s="41"/>
      <c r="Y35" s="41"/>
      <c r="Z35" s="41">
        <v>8</v>
      </c>
      <c r="AA35" s="41">
        <v>4</v>
      </c>
      <c r="AB35" s="41">
        <v>9</v>
      </c>
      <c r="AC35" s="163">
        <v>10</v>
      </c>
      <c r="AD35" s="64"/>
      <c r="AE35" s="64"/>
      <c r="AF35" s="64"/>
      <c r="AG35" s="64"/>
      <c r="AH35" s="64"/>
      <c r="AI35" s="64"/>
      <c r="AJ35" s="64">
        <v>5</v>
      </c>
      <c r="AK35" s="162">
        <v>7</v>
      </c>
      <c r="AL35" s="65"/>
      <c r="AM35" s="65"/>
      <c r="AN35" s="65"/>
      <c r="AO35" s="65"/>
    </row>
    <row r="36" spans="1:41" ht="13">
      <c r="A36" s="18">
        <v>10</v>
      </c>
      <c r="B36" s="21" t="s">
        <v>259</v>
      </c>
      <c r="C36" s="18" t="s">
        <v>91</v>
      </c>
      <c r="D36" s="20">
        <f t="shared" si="4"/>
        <v>17</v>
      </c>
      <c r="E36" s="188">
        <f t="shared" si="5"/>
        <v>12</v>
      </c>
      <c r="F36" s="182">
        <v>9</v>
      </c>
      <c r="G36" s="183">
        <v>3</v>
      </c>
      <c r="H36" s="34">
        <v>16</v>
      </c>
      <c r="I36" s="158">
        <v>3</v>
      </c>
      <c r="J36" s="34"/>
      <c r="K36" s="34"/>
      <c r="L36" s="25"/>
      <c r="M36" s="26"/>
      <c r="N36" s="25"/>
      <c r="O36" s="25"/>
      <c r="P36" s="25"/>
      <c r="Q36" s="26"/>
      <c r="R36" s="27">
        <v>7</v>
      </c>
      <c r="S36" s="165">
        <v>5</v>
      </c>
      <c r="T36" s="41"/>
      <c r="U36" s="41"/>
      <c r="V36" s="41">
        <v>17</v>
      </c>
      <c r="W36" s="160">
        <v>2</v>
      </c>
      <c r="X36" s="41"/>
      <c r="Y36" s="41"/>
      <c r="Z36" s="41"/>
      <c r="AA36" s="41"/>
      <c r="AB36" s="41"/>
      <c r="AC36" s="41"/>
      <c r="AD36" s="64"/>
      <c r="AE36" s="64"/>
      <c r="AF36" s="64"/>
      <c r="AG36" s="64"/>
      <c r="AH36" s="64">
        <v>17</v>
      </c>
      <c r="AI36" s="160">
        <v>2</v>
      </c>
      <c r="AJ36" s="64">
        <v>7</v>
      </c>
      <c r="AK36" s="64">
        <v>5</v>
      </c>
      <c r="AL36" s="65"/>
      <c r="AM36" s="65"/>
      <c r="AN36" s="65"/>
      <c r="AO36" s="65"/>
    </row>
    <row r="37" spans="1:41" ht="13">
      <c r="A37" s="18">
        <v>11</v>
      </c>
      <c r="B37" s="21" t="s">
        <v>405</v>
      </c>
      <c r="C37" s="18" t="s">
        <v>20</v>
      </c>
      <c r="D37" s="20">
        <f t="shared" si="4"/>
        <v>2</v>
      </c>
      <c r="E37" s="188">
        <f t="shared" si="5"/>
        <v>2</v>
      </c>
      <c r="F37" s="182">
        <v>2</v>
      </c>
      <c r="G37" s="183">
        <v>0</v>
      </c>
      <c r="H37" s="34"/>
      <c r="I37" s="34"/>
      <c r="J37" s="34"/>
      <c r="K37" s="34"/>
      <c r="L37" s="25"/>
      <c r="M37" s="26"/>
      <c r="N37" s="25"/>
      <c r="O37" s="25"/>
      <c r="P37" s="25"/>
      <c r="Q37" s="26"/>
      <c r="R37" s="27"/>
      <c r="S37" s="27"/>
      <c r="T37" s="41"/>
      <c r="U37" s="41"/>
      <c r="V37" s="41"/>
      <c r="W37" s="41"/>
      <c r="X37" s="41"/>
      <c r="Y37" s="41"/>
      <c r="Z37" s="41">
        <v>10</v>
      </c>
      <c r="AA37" s="160">
        <v>2</v>
      </c>
      <c r="AB37" s="41"/>
      <c r="AC37" s="41"/>
      <c r="AD37" s="64"/>
      <c r="AE37" s="64"/>
      <c r="AF37" s="64"/>
      <c r="AG37" s="64"/>
      <c r="AH37" s="64"/>
      <c r="AI37" s="64"/>
      <c r="AJ37" s="64"/>
      <c r="AK37" s="64"/>
      <c r="AL37" s="65"/>
      <c r="AM37" s="65"/>
      <c r="AN37" s="65"/>
      <c r="AO37" s="65"/>
    </row>
  </sheetData>
  <sheetProtection selectLockedCells="1" selectUnlockedCells="1"/>
  <sortState ref="A27:AQ37">
    <sortCondition descending="1" ref="E27:E37"/>
  </sortState>
  <mergeCells count="12">
    <mergeCell ref="AL2:AO2"/>
    <mergeCell ref="E24:G24"/>
    <mergeCell ref="E2:G2"/>
    <mergeCell ref="L2:S2"/>
    <mergeCell ref="H2:K2"/>
    <mergeCell ref="T2:AC2"/>
    <mergeCell ref="AD2:AK2"/>
    <mergeCell ref="H24:K24"/>
    <mergeCell ref="L24:S24"/>
    <mergeCell ref="T24:AC24"/>
    <mergeCell ref="AD24:AK24"/>
    <mergeCell ref="AL24:AO2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AI61"/>
  <sheetViews>
    <sheetView topLeftCell="A22" zoomScale="95" zoomScaleNormal="95" workbookViewId="0">
      <pane xSplit="3" topLeftCell="D1" activePane="topRight" state="frozen"/>
      <selection pane="topRight" activeCell="B30" sqref="B3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style="1" customWidth="1"/>
    <col min="17" max="17" width="3.6328125" style="1" customWidth="1"/>
    <col min="18" max="18" width="5.81640625" style="1" customWidth="1"/>
    <col min="19" max="19" width="3.6328125" style="1" customWidth="1"/>
    <col min="20" max="20" width="5.81640625" style="1" customWidth="1"/>
    <col min="21" max="21" width="3.90625" style="2" customWidth="1"/>
    <col min="22" max="22" width="5.81640625" style="1" customWidth="1"/>
    <col min="23" max="23" width="3.36328125" style="1" customWidth="1"/>
    <col min="24" max="24" width="5.81640625" style="1" customWidth="1"/>
    <col min="25" max="25" width="4" style="1" customWidth="1"/>
    <col min="26" max="26" width="5.81640625" style="1" customWidth="1"/>
    <col min="27" max="27" width="3.6328125" style="1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16384" width="9.1796875" style="1"/>
  </cols>
  <sheetData>
    <row r="1" spans="1:35" ht="13" thickBot="1"/>
    <row r="2" spans="1:35" ht="13.5" thickBot="1">
      <c r="A2" s="3"/>
      <c r="B2" s="22" t="s">
        <v>271</v>
      </c>
      <c r="C2" s="4"/>
      <c r="D2" s="80" t="s">
        <v>255</v>
      </c>
      <c r="E2" s="249" t="s">
        <v>262</v>
      </c>
      <c r="F2" s="250"/>
      <c r="G2" s="251"/>
      <c r="H2" s="252" t="s">
        <v>212</v>
      </c>
      <c r="I2" s="253"/>
      <c r="J2" s="253"/>
      <c r="K2" s="261"/>
      <c r="L2" s="254" t="s">
        <v>374</v>
      </c>
      <c r="M2" s="255"/>
      <c r="N2" s="255"/>
      <c r="O2" s="255"/>
      <c r="P2" s="255"/>
      <c r="Q2" s="256"/>
      <c r="R2" s="255"/>
      <c r="S2" s="255"/>
      <c r="T2" s="255"/>
      <c r="U2" s="255"/>
      <c r="V2" s="255"/>
      <c r="W2" s="255"/>
      <c r="X2" s="255"/>
      <c r="Y2" s="256"/>
      <c r="Z2" s="255"/>
      <c r="AA2" s="255"/>
      <c r="AB2" s="255"/>
      <c r="AC2" s="255"/>
      <c r="AD2" s="255"/>
      <c r="AE2" s="255"/>
      <c r="AF2" s="244" t="s">
        <v>100</v>
      </c>
      <c r="AG2" s="244"/>
      <c r="AH2" s="244"/>
      <c r="AI2" s="245"/>
    </row>
    <row r="3" spans="1:35" ht="13">
      <c r="A3" s="6"/>
      <c r="B3" s="167" t="s">
        <v>410</v>
      </c>
      <c r="C3" s="7"/>
      <c r="D3" s="8" t="s">
        <v>0</v>
      </c>
      <c r="E3" s="184" t="s">
        <v>0</v>
      </c>
      <c r="F3" s="185" t="s">
        <v>1</v>
      </c>
      <c r="G3" s="185" t="s">
        <v>2</v>
      </c>
      <c r="H3" s="31" t="s">
        <v>3</v>
      </c>
      <c r="I3" s="32"/>
      <c r="J3" s="33" t="s">
        <v>3</v>
      </c>
      <c r="K3" s="32"/>
      <c r="L3" s="35" t="s">
        <v>3</v>
      </c>
      <c r="M3" s="36"/>
      <c r="N3" s="36" t="s">
        <v>3</v>
      </c>
      <c r="O3" s="36"/>
      <c r="P3" s="37" t="s">
        <v>3</v>
      </c>
      <c r="Q3" s="37"/>
      <c r="R3" s="38" t="s">
        <v>3</v>
      </c>
      <c r="S3" s="39"/>
      <c r="T3" s="38" t="s">
        <v>3</v>
      </c>
      <c r="U3" s="38"/>
      <c r="V3" s="38" t="s">
        <v>3</v>
      </c>
      <c r="W3" s="40"/>
      <c r="X3" s="38" t="s">
        <v>3</v>
      </c>
      <c r="Y3" s="40"/>
      <c r="Z3" s="54" t="s">
        <v>3</v>
      </c>
      <c r="AA3" s="54"/>
      <c r="AB3" s="54" t="s">
        <v>3</v>
      </c>
      <c r="AC3" s="56"/>
      <c r="AD3" s="54" t="s">
        <v>3</v>
      </c>
      <c r="AE3" s="56"/>
      <c r="AF3" s="59" t="s">
        <v>3</v>
      </c>
      <c r="AG3" s="60"/>
      <c r="AH3" s="60" t="s">
        <v>3</v>
      </c>
      <c r="AI3" s="61"/>
    </row>
    <row r="4" spans="1:35" ht="14">
      <c r="A4" s="51"/>
      <c r="B4" s="13" t="s">
        <v>43</v>
      </c>
      <c r="C4" s="14" t="s">
        <v>4</v>
      </c>
      <c r="D4" s="13" t="s">
        <v>5</v>
      </c>
      <c r="E4" s="186" t="s">
        <v>5</v>
      </c>
      <c r="F4" s="187" t="s">
        <v>5</v>
      </c>
      <c r="G4" s="187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8</v>
      </c>
      <c r="M4" s="44" t="s">
        <v>5</v>
      </c>
      <c r="N4" s="45" t="s">
        <v>10</v>
      </c>
      <c r="O4" s="46" t="s">
        <v>5</v>
      </c>
      <c r="P4" s="47" t="s">
        <v>9</v>
      </c>
      <c r="Q4" s="48" t="s">
        <v>5</v>
      </c>
      <c r="R4" s="49" t="s">
        <v>8</v>
      </c>
      <c r="S4" s="50" t="s">
        <v>5</v>
      </c>
      <c r="T4" s="49" t="s">
        <v>10</v>
      </c>
      <c r="U4" s="50" t="s">
        <v>5</v>
      </c>
      <c r="V4" s="49" t="s">
        <v>9</v>
      </c>
      <c r="W4" s="50" t="s">
        <v>5</v>
      </c>
      <c r="X4" s="49" t="s">
        <v>267</v>
      </c>
      <c r="Y4" s="50" t="s">
        <v>5</v>
      </c>
      <c r="Z4" s="57" t="s">
        <v>8</v>
      </c>
      <c r="AA4" s="58" t="s">
        <v>5</v>
      </c>
      <c r="AB4" s="57" t="s">
        <v>10</v>
      </c>
      <c r="AC4" s="58" t="s">
        <v>5</v>
      </c>
      <c r="AD4" s="57" t="s">
        <v>9</v>
      </c>
      <c r="AE4" s="58" t="s">
        <v>5</v>
      </c>
      <c r="AF4" s="62" t="s">
        <v>6</v>
      </c>
      <c r="AG4" s="63" t="s">
        <v>5</v>
      </c>
      <c r="AH4" s="62" t="s">
        <v>7</v>
      </c>
      <c r="AI4" s="63" t="s">
        <v>5</v>
      </c>
    </row>
    <row r="5" spans="1:35" ht="13">
      <c r="A5" s="20">
        <v>1</v>
      </c>
      <c r="B5" s="20" t="s">
        <v>339</v>
      </c>
      <c r="C5" s="20" t="s">
        <v>21</v>
      </c>
      <c r="D5" s="20">
        <f t="shared" ref="D5:D31" si="0">SUM(I5+K5+M5+O5+Q5+S5+U5+W5+Y5+AA5+AC5+AE5+AG5+AI5)</f>
        <v>228</v>
      </c>
      <c r="E5" s="188">
        <f t="shared" ref="E5:E31" si="1">SUM(F5+G5)</f>
        <v>125</v>
      </c>
      <c r="F5" s="190">
        <v>100</v>
      </c>
      <c r="G5" s="192">
        <v>25</v>
      </c>
      <c r="H5" s="34">
        <v>1</v>
      </c>
      <c r="I5" s="158">
        <v>25</v>
      </c>
      <c r="J5" s="34">
        <v>1</v>
      </c>
      <c r="K5" s="34">
        <v>25</v>
      </c>
      <c r="L5" s="25">
        <v>1</v>
      </c>
      <c r="M5" s="161">
        <v>25</v>
      </c>
      <c r="N5" s="25">
        <v>1</v>
      </c>
      <c r="O5" s="159">
        <v>25</v>
      </c>
      <c r="P5" s="27">
        <v>11</v>
      </c>
      <c r="Q5" s="27">
        <v>1</v>
      </c>
      <c r="R5" s="41">
        <v>1</v>
      </c>
      <c r="S5" s="160">
        <v>25</v>
      </c>
      <c r="T5" s="41">
        <v>1</v>
      </c>
      <c r="U5" s="160">
        <v>25</v>
      </c>
      <c r="V5" s="41">
        <v>10</v>
      </c>
      <c r="W5" s="41">
        <v>2</v>
      </c>
      <c r="X5" s="41">
        <v>1</v>
      </c>
      <c r="Y5" s="41">
        <v>25</v>
      </c>
      <c r="Z5" s="64">
        <v>1</v>
      </c>
      <c r="AA5" s="64">
        <v>25</v>
      </c>
      <c r="AB5" s="64">
        <v>1</v>
      </c>
      <c r="AC5" s="64">
        <v>25</v>
      </c>
      <c r="AD5" s="64"/>
      <c r="AE5" s="64"/>
      <c r="AF5" s="65"/>
      <c r="AG5" s="65"/>
      <c r="AH5" s="65"/>
      <c r="AI5" s="65"/>
    </row>
    <row r="6" spans="1:35" ht="13">
      <c r="A6" s="20">
        <v>2</v>
      </c>
      <c r="B6" s="20" t="s">
        <v>344</v>
      </c>
      <c r="C6" s="20" t="s">
        <v>14</v>
      </c>
      <c r="D6" s="20">
        <f t="shared" si="0"/>
        <v>152</v>
      </c>
      <c r="E6" s="188">
        <f t="shared" si="1"/>
        <v>97</v>
      </c>
      <c r="F6" s="190">
        <f>SUM(M6+S6+AA6+AC6)</f>
        <v>80</v>
      </c>
      <c r="G6" s="192">
        <v>17</v>
      </c>
      <c r="H6" s="34">
        <v>6</v>
      </c>
      <c r="I6" s="34">
        <v>13</v>
      </c>
      <c r="J6" s="34">
        <v>4</v>
      </c>
      <c r="K6" s="34">
        <v>15</v>
      </c>
      <c r="L6" s="25">
        <v>2</v>
      </c>
      <c r="M6" s="161">
        <v>21</v>
      </c>
      <c r="N6" s="25">
        <v>5</v>
      </c>
      <c r="O6" s="26">
        <v>14</v>
      </c>
      <c r="P6" s="27">
        <v>7</v>
      </c>
      <c r="Q6" s="27">
        <v>5</v>
      </c>
      <c r="R6" s="41">
        <v>2</v>
      </c>
      <c r="S6" s="160">
        <v>21</v>
      </c>
      <c r="T6" s="41"/>
      <c r="U6" s="41"/>
      <c r="V6" s="41">
        <v>9</v>
      </c>
      <c r="W6" s="41">
        <v>3</v>
      </c>
      <c r="X6" s="41">
        <v>3</v>
      </c>
      <c r="Y6" s="163">
        <v>17</v>
      </c>
      <c r="Z6" s="64">
        <v>2</v>
      </c>
      <c r="AA6" s="160">
        <v>21</v>
      </c>
      <c r="AB6" s="64">
        <v>3</v>
      </c>
      <c r="AC6" s="160">
        <v>17</v>
      </c>
      <c r="AD6" s="64">
        <v>7</v>
      </c>
      <c r="AE6" s="64">
        <v>5</v>
      </c>
      <c r="AF6" s="65"/>
      <c r="AG6" s="65"/>
      <c r="AH6" s="65"/>
      <c r="AI6" s="65"/>
    </row>
    <row r="7" spans="1:35" ht="13">
      <c r="A7" s="20">
        <v>3</v>
      </c>
      <c r="B7" s="20" t="s">
        <v>342</v>
      </c>
      <c r="C7" s="20" t="s">
        <v>24</v>
      </c>
      <c r="D7" s="20">
        <f t="shared" si="0"/>
        <v>164</v>
      </c>
      <c r="E7" s="188">
        <f t="shared" si="1"/>
        <v>95</v>
      </c>
      <c r="F7" s="190">
        <f>SUM(M7+O7+U7+AC7)</f>
        <v>74</v>
      </c>
      <c r="G7" s="192">
        <v>21</v>
      </c>
      <c r="H7" s="34">
        <v>4</v>
      </c>
      <c r="I7" s="34">
        <v>15</v>
      </c>
      <c r="J7" s="34">
        <v>2</v>
      </c>
      <c r="K7" s="158">
        <v>21</v>
      </c>
      <c r="L7" s="25">
        <v>4</v>
      </c>
      <c r="M7" s="161">
        <v>15</v>
      </c>
      <c r="N7" s="25">
        <v>3</v>
      </c>
      <c r="O7" s="159">
        <v>17</v>
      </c>
      <c r="P7" s="27">
        <v>11</v>
      </c>
      <c r="Q7" s="27">
        <v>1</v>
      </c>
      <c r="R7" s="41">
        <v>4</v>
      </c>
      <c r="S7" s="41">
        <v>15</v>
      </c>
      <c r="T7" s="41">
        <v>2</v>
      </c>
      <c r="U7" s="160">
        <v>21</v>
      </c>
      <c r="V7" s="41">
        <v>10</v>
      </c>
      <c r="W7" s="41">
        <v>2</v>
      </c>
      <c r="X7" s="41">
        <v>2</v>
      </c>
      <c r="Y7" s="41">
        <v>21</v>
      </c>
      <c r="Z7" s="64">
        <v>4</v>
      </c>
      <c r="AA7" s="64">
        <v>15</v>
      </c>
      <c r="AB7" s="64">
        <v>2</v>
      </c>
      <c r="AC7" s="160">
        <v>21</v>
      </c>
      <c r="AD7" s="64"/>
      <c r="AE7" s="64"/>
      <c r="AF7" s="65"/>
      <c r="AG7" s="65"/>
      <c r="AH7" s="65"/>
      <c r="AI7" s="65"/>
    </row>
    <row r="8" spans="1:35" ht="13">
      <c r="A8" s="20">
        <v>4</v>
      </c>
      <c r="B8" s="20" t="s">
        <v>340</v>
      </c>
      <c r="C8" s="20" t="s">
        <v>13</v>
      </c>
      <c r="D8" s="20">
        <f t="shared" si="0"/>
        <v>160</v>
      </c>
      <c r="E8" s="188">
        <f t="shared" si="1"/>
        <v>93</v>
      </c>
      <c r="F8" s="190">
        <f>SUM(M8+O8+S8+U8)</f>
        <v>72</v>
      </c>
      <c r="G8" s="192">
        <v>21</v>
      </c>
      <c r="H8" s="34">
        <v>2</v>
      </c>
      <c r="I8" s="158">
        <v>21</v>
      </c>
      <c r="J8" s="34">
        <v>3</v>
      </c>
      <c r="K8" s="34">
        <v>17</v>
      </c>
      <c r="L8" s="25">
        <v>3</v>
      </c>
      <c r="M8" s="161">
        <v>17</v>
      </c>
      <c r="N8" s="25">
        <v>2</v>
      </c>
      <c r="O8" s="159">
        <v>21</v>
      </c>
      <c r="P8" s="27"/>
      <c r="Q8" s="27"/>
      <c r="R8" s="41">
        <v>3</v>
      </c>
      <c r="S8" s="160">
        <v>17</v>
      </c>
      <c r="T8" s="41">
        <v>3</v>
      </c>
      <c r="U8" s="160">
        <v>17</v>
      </c>
      <c r="V8" s="41">
        <v>7</v>
      </c>
      <c r="W8" s="41">
        <v>5</v>
      </c>
      <c r="X8" s="41">
        <v>4</v>
      </c>
      <c r="Y8" s="41">
        <v>15</v>
      </c>
      <c r="Z8" s="64">
        <v>6</v>
      </c>
      <c r="AA8" s="64">
        <v>13</v>
      </c>
      <c r="AB8" s="64">
        <v>4</v>
      </c>
      <c r="AC8" s="64">
        <v>15</v>
      </c>
      <c r="AD8" s="64">
        <v>10</v>
      </c>
      <c r="AE8" s="64">
        <v>2</v>
      </c>
      <c r="AF8" s="65"/>
      <c r="AG8" s="65"/>
      <c r="AH8" s="65"/>
      <c r="AI8" s="65"/>
    </row>
    <row r="9" spans="1:35" ht="13">
      <c r="A9" s="20">
        <v>5</v>
      </c>
      <c r="B9" s="20" t="s">
        <v>343</v>
      </c>
      <c r="C9" s="20" t="s">
        <v>11</v>
      </c>
      <c r="D9" s="20">
        <f t="shared" si="0"/>
        <v>118</v>
      </c>
      <c r="E9" s="188">
        <f t="shared" si="1"/>
        <v>68</v>
      </c>
      <c r="F9" s="190">
        <f>SUM(M9+O9+S9+U9)</f>
        <v>54</v>
      </c>
      <c r="G9" s="192">
        <v>14</v>
      </c>
      <c r="H9" s="34">
        <v>5</v>
      </c>
      <c r="I9" s="158">
        <v>14</v>
      </c>
      <c r="J9" s="34">
        <v>6</v>
      </c>
      <c r="K9" s="34">
        <v>13</v>
      </c>
      <c r="L9" s="25">
        <v>5</v>
      </c>
      <c r="M9" s="161">
        <v>14</v>
      </c>
      <c r="N9" s="25">
        <v>6</v>
      </c>
      <c r="O9" s="159">
        <v>13</v>
      </c>
      <c r="P9" s="27"/>
      <c r="Q9" s="27"/>
      <c r="R9" s="41">
        <v>6</v>
      </c>
      <c r="S9" s="160">
        <v>13</v>
      </c>
      <c r="T9" s="41">
        <v>5</v>
      </c>
      <c r="U9" s="160">
        <v>14</v>
      </c>
      <c r="V9" s="41">
        <v>11</v>
      </c>
      <c r="W9" s="41">
        <v>1</v>
      </c>
      <c r="X9" s="41">
        <v>5</v>
      </c>
      <c r="Y9" s="41">
        <v>14</v>
      </c>
      <c r="Z9" s="64">
        <v>10</v>
      </c>
      <c r="AA9" s="64">
        <v>9</v>
      </c>
      <c r="AB9" s="64">
        <v>7</v>
      </c>
      <c r="AC9" s="64">
        <v>12</v>
      </c>
      <c r="AD9" s="64">
        <v>11</v>
      </c>
      <c r="AE9" s="64">
        <v>1</v>
      </c>
      <c r="AF9" s="65"/>
      <c r="AG9" s="65"/>
      <c r="AH9" s="65"/>
      <c r="AI9" s="65"/>
    </row>
    <row r="10" spans="1:35" ht="13">
      <c r="A10" s="20">
        <v>6</v>
      </c>
      <c r="B10" s="20" t="s">
        <v>349</v>
      </c>
      <c r="C10" s="20" t="s">
        <v>14</v>
      </c>
      <c r="D10" s="20">
        <f t="shared" si="0"/>
        <v>105</v>
      </c>
      <c r="E10" s="188">
        <f t="shared" si="1"/>
        <v>63</v>
      </c>
      <c r="F10" s="190">
        <f>SUM(M10+S10+AA10+AC10)</f>
        <v>55</v>
      </c>
      <c r="G10" s="192">
        <v>8</v>
      </c>
      <c r="H10" s="34">
        <v>11</v>
      </c>
      <c r="I10" s="158">
        <v>8</v>
      </c>
      <c r="J10" s="34">
        <v>17</v>
      </c>
      <c r="K10" s="34">
        <v>1</v>
      </c>
      <c r="L10" s="25">
        <v>6</v>
      </c>
      <c r="M10" s="161">
        <v>13</v>
      </c>
      <c r="N10" s="25">
        <v>9</v>
      </c>
      <c r="O10" s="26">
        <v>10</v>
      </c>
      <c r="P10" s="27">
        <v>7</v>
      </c>
      <c r="Q10" s="27">
        <v>5</v>
      </c>
      <c r="R10" s="41">
        <v>5</v>
      </c>
      <c r="S10" s="160">
        <v>14</v>
      </c>
      <c r="T10" s="41">
        <v>6</v>
      </c>
      <c r="U10" s="41">
        <v>13</v>
      </c>
      <c r="V10" s="41">
        <v>9</v>
      </c>
      <c r="W10" s="41">
        <v>3</v>
      </c>
      <c r="X10" s="41">
        <v>14</v>
      </c>
      <c r="Y10" s="41">
        <v>5</v>
      </c>
      <c r="Z10" s="64">
        <v>5</v>
      </c>
      <c r="AA10" s="160">
        <v>14</v>
      </c>
      <c r="AB10" s="64">
        <v>5</v>
      </c>
      <c r="AC10" s="160">
        <v>14</v>
      </c>
      <c r="AD10" s="64">
        <v>7</v>
      </c>
      <c r="AE10" s="64">
        <v>5</v>
      </c>
      <c r="AF10" s="65"/>
      <c r="AG10" s="65"/>
      <c r="AH10" s="65"/>
      <c r="AI10" s="65"/>
    </row>
    <row r="11" spans="1:35" ht="13">
      <c r="A11" s="20">
        <v>7</v>
      </c>
      <c r="B11" s="20" t="s">
        <v>341</v>
      </c>
      <c r="C11" s="20" t="s">
        <v>11</v>
      </c>
      <c r="D11" s="20">
        <f t="shared" si="0"/>
        <v>75</v>
      </c>
      <c r="E11" s="188">
        <f t="shared" si="1"/>
        <v>63</v>
      </c>
      <c r="F11" s="190">
        <f>SUM(U11+W11+AA11+AC11)</f>
        <v>46</v>
      </c>
      <c r="G11" s="192">
        <v>17</v>
      </c>
      <c r="H11" s="34">
        <v>3</v>
      </c>
      <c r="I11" s="158">
        <v>17</v>
      </c>
      <c r="J11" s="34">
        <v>8</v>
      </c>
      <c r="K11" s="34">
        <v>11</v>
      </c>
      <c r="L11" s="25"/>
      <c r="M11" s="25"/>
      <c r="N11" s="25"/>
      <c r="O11" s="26"/>
      <c r="P11" s="27"/>
      <c r="Q11" s="27"/>
      <c r="R11" s="41"/>
      <c r="S11" s="41"/>
      <c r="T11" s="41">
        <v>4</v>
      </c>
      <c r="U11" s="160">
        <v>15</v>
      </c>
      <c r="V11" s="41">
        <v>11</v>
      </c>
      <c r="W11" s="162">
        <v>1</v>
      </c>
      <c r="X11" s="41"/>
      <c r="Y11" s="41"/>
      <c r="Z11" s="64">
        <v>3</v>
      </c>
      <c r="AA11" s="160">
        <v>17</v>
      </c>
      <c r="AB11" s="64">
        <v>6</v>
      </c>
      <c r="AC11" s="160">
        <v>13</v>
      </c>
      <c r="AD11" s="64">
        <v>11</v>
      </c>
      <c r="AE11" s="64">
        <v>1</v>
      </c>
      <c r="AF11" s="65"/>
      <c r="AG11" s="65"/>
      <c r="AH11" s="65"/>
      <c r="AI11" s="65"/>
    </row>
    <row r="12" spans="1:35" ht="13">
      <c r="A12" s="20">
        <v>8</v>
      </c>
      <c r="B12" s="20" t="s">
        <v>345</v>
      </c>
      <c r="C12" s="20" t="s">
        <v>147</v>
      </c>
      <c r="D12" s="20">
        <f t="shared" si="0"/>
        <v>95</v>
      </c>
      <c r="E12" s="188">
        <f t="shared" si="1"/>
        <v>61</v>
      </c>
      <c r="F12" s="190">
        <f>SUM(O12+U12+AA12+AC12)</f>
        <v>47</v>
      </c>
      <c r="G12" s="192">
        <v>14</v>
      </c>
      <c r="H12" s="34">
        <v>7</v>
      </c>
      <c r="I12" s="34">
        <v>12</v>
      </c>
      <c r="J12" s="34">
        <v>5</v>
      </c>
      <c r="K12" s="158">
        <v>14</v>
      </c>
      <c r="L12" s="25">
        <v>15</v>
      </c>
      <c r="M12" s="25">
        <v>4</v>
      </c>
      <c r="N12" s="25">
        <v>4</v>
      </c>
      <c r="O12" s="159">
        <v>15</v>
      </c>
      <c r="P12" s="27">
        <v>10</v>
      </c>
      <c r="Q12" s="27">
        <v>2</v>
      </c>
      <c r="R12" s="41">
        <v>16</v>
      </c>
      <c r="S12" s="41">
        <v>3</v>
      </c>
      <c r="T12" s="41">
        <v>8</v>
      </c>
      <c r="U12" s="160">
        <v>11</v>
      </c>
      <c r="V12" s="41"/>
      <c r="W12" s="41"/>
      <c r="X12" s="41">
        <v>6</v>
      </c>
      <c r="Y12" s="41">
        <v>13</v>
      </c>
      <c r="Z12" s="64">
        <v>9</v>
      </c>
      <c r="AA12" s="160">
        <v>10</v>
      </c>
      <c r="AB12" s="64">
        <v>8</v>
      </c>
      <c r="AC12" s="160">
        <v>11</v>
      </c>
      <c r="AD12" s="64"/>
      <c r="AE12" s="64"/>
      <c r="AF12" s="65"/>
      <c r="AG12" s="65"/>
      <c r="AH12" s="65"/>
      <c r="AI12" s="65"/>
    </row>
    <row r="13" spans="1:35" ht="13">
      <c r="A13" s="20">
        <v>9</v>
      </c>
      <c r="B13" s="20" t="s">
        <v>365</v>
      </c>
      <c r="C13" s="20" t="s">
        <v>26</v>
      </c>
      <c r="D13" s="20">
        <f t="shared" si="0"/>
        <v>79</v>
      </c>
      <c r="E13" s="188">
        <f t="shared" si="1"/>
        <v>57</v>
      </c>
      <c r="F13" s="190">
        <v>48</v>
      </c>
      <c r="G13" s="192">
        <v>9</v>
      </c>
      <c r="H13" s="34"/>
      <c r="I13" s="34"/>
      <c r="J13" s="34"/>
      <c r="K13" s="34"/>
      <c r="L13" s="25">
        <v>7</v>
      </c>
      <c r="M13" s="161">
        <v>12</v>
      </c>
      <c r="N13" s="25">
        <v>7</v>
      </c>
      <c r="O13" s="159">
        <v>12</v>
      </c>
      <c r="P13" s="27"/>
      <c r="Q13" s="27"/>
      <c r="R13" s="41">
        <v>7</v>
      </c>
      <c r="S13" s="160">
        <v>12</v>
      </c>
      <c r="T13" s="41">
        <v>7</v>
      </c>
      <c r="U13" s="160">
        <v>12</v>
      </c>
      <c r="V13" s="41"/>
      <c r="W13" s="41"/>
      <c r="X13" s="41">
        <v>10</v>
      </c>
      <c r="Y13" s="163">
        <v>9</v>
      </c>
      <c r="Z13" s="64">
        <v>7</v>
      </c>
      <c r="AA13" s="64">
        <v>12</v>
      </c>
      <c r="AB13" s="64">
        <v>9</v>
      </c>
      <c r="AC13" s="64">
        <v>10</v>
      </c>
      <c r="AD13" s="64"/>
      <c r="AE13" s="64"/>
      <c r="AF13" s="65"/>
      <c r="AG13" s="65"/>
      <c r="AH13" s="65"/>
      <c r="AI13" s="65"/>
    </row>
    <row r="14" spans="1:35" ht="13">
      <c r="A14" s="20">
        <v>10</v>
      </c>
      <c r="B14" s="20" t="s">
        <v>347</v>
      </c>
      <c r="C14" s="20" t="s">
        <v>26</v>
      </c>
      <c r="D14" s="20">
        <f t="shared" si="0"/>
        <v>53</v>
      </c>
      <c r="E14" s="188">
        <f t="shared" si="1"/>
        <v>48</v>
      </c>
      <c r="F14" s="190">
        <f>SUM(M14+S14+U14+AA14)</f>
        <v>38</v>
      </c>
      <c r="G14" s="192">
        <v>10</v>
      </c>
      <c r="H14" s="34">
        <v>9</v>
      </c>
      <c r="I14" s="158">
        <v>10</v>
      </c>
      <c r="J14" s="34"/>
      <c r="K14" s="34"/>
      <c r="L14" s="25">
        <v>8</v>
      </c>
      <c r="M14" s="161">
        <v>11</v>
      </c>
      <c r="N14" s="25"/>
      <c r="O14" s="26"/>
      <c r="P14" s="27"/>
      <c r="Q14" s="27"/>
      <c r="R14" s="41">
        <v>8</v>
      </c>
      <c r="S14" s="160">
        <v>11</v>
      </c>
      <c r="T14" s="41">
        <v>10</v>
      </c>
      <c r="U14" s="160">
        <v>9</v>
      </c>
      <c r="V14" s="41"/>
      <c r="W14" s="41"/>
      <c r="X14" s="41"/>
      <c r="Y14" s="41"/>
      <c r="Z14" s="64">
        <v>12</v>
      </c>
      <c r="AA14" s="160">
        <v>7</v>
      </c>
      <c r="AB14" s="64">
        <v>14</v>
      </c>
      <c r="AC14" s="64">
        <v>5</v>
      </c>
      <c r="AD14" s="64"/>
      <c r="AE14" s="64"/>
      <c r="AF14" s="65"/>
      <c r="AG14" s="65"/>
      <c r="AH14" s="65"/>
      <c r="AI14" s="65"/>
    </row>
    <row r="15" spans="1:35" ht="13">
      <c r="A15" s="20">
        <v>11</v>
      </c>
      <c r="B15" s="20" t="s">
        <v>356</v>
      </c>
      <c r="C15" s="20" t="s">
        <v>21</v>
      </c>
      <c r="D15" s="20">
        <f t="shared" si="0"/>
        <v>64</v>
      </c>
      <c r="E15" s="188">
        <f t="shared" si="1"/>
        <v>43</v>
      </c>
      <c r="F15" s="190">
        <f>SUM(M15+O15+S15+AA15)</f>
        <v>34</v>
      </c>
      <c r="G15" s="192">
        <v>9</v>
      </c>
      <c r="H15" s="34">
        <v>18</v>
      </c>
      <c r="I15" s="34">
        <v>1</v>
      </c>
      <c r="J15" s="34">
        <v>10</v>
      </c>
      <c r="K15" s="158">
        <v>9</v>
      </c>
      <c r="L15" s="25">
        <v>10</v>
      </c>
      <c r="M15" s="161">
        <v>9</v>
      </c>
      <c r="N15" s="25">
        <v>10</v>
      </c>
      <c r="O15" s="159">
        <v>9</v>
      </c>
      <c r="P15" s="27"/>
      <c r="Q15" s="27"/>
      <c r="R15" s="41">
        <v>11</v>
      </c>
      <c r="S15" s="160">
        <v>8</v>
      </c>
      <c r="T15" s="41">
        <v>12</v>
      </c>
      <c r="U15" s="41">
        <v>7</v>
      </c>
      <c r="V15" s="41"/>
      <c r="W15" s="41"/>
      <c r="X15" s="41">
        <v>12</v>
      </c>
      <c r="Y15" s="41">
        <v>7</v>
      </c>
      <c r="Z15" s="64">
        <v>11</v>
      </c>
      <c r="AA15" s="160">
        <v>8</v>
      </c>
      <c r="AB15" s="64">
        <v>13</v>
      </c>
      <c r="AC15" s="64">
        <v>6</v>
      </c>
      <c r="AD15" s="64"/>
      <c r="AE15" s="64"/>
      <c r="AF15" s="65"/>
      <c r="AG15" s="65"/>
      <c r="AH15" s="65"/>
      <c r="AI15" s="65"/>
    </row>
    <row r="16" spans="1:35" ht="13">
      <c r="A16" s="20">
        <v>12</v>
      </c>
      <c r="B16" s="20" t="s">
        <v>354</v>
      </c>
      <c r="C16" s="20" t="s">
        <v>17</v>
      </c>
      <c r="D16" s="20">
        <f t="shared" si="0"/>
        <v>53</v>
      </c>
      <c r="E16" s="188">
        <f t="shared" si="1"/>
        <v>41</v>
      </c>
      <c r="F16" s="190">
        <f>SUM(M16+S16+AA16+AC16)</f>
        <v>36</v>
      </c>
      <c r="G16" s="192">
        <v>5</v>
      </c>
      <c r="H16" s="34">
        <v>16</v>
      </c>
      <c r="I16" s="34">
        <v>3</v>
      </c>
      <c r="J16" s="34">
        <v>14</v>
      </c>
      <c r="K16" s="158">
        <v>5</v>
      </c>
      <c r="L16" s="25">
        <v>12</v>
      </c>
      <c r="M16" s="161">
        <v>7</v>
      </c>
      <c r="N16" s="25">
        <v>17</v>
      </c>
      <c r="O16" s="26">
        <v>2</v>
      </c>
      <c r="P16" s="27"/>
      <c r="Q16" s="27"/>
      <c r="R16" s="41">
        <v>9</v>
      </c>
      <c r="S16" s="160">
        <v>10</v>
      </c>
      <c r="T16" s="41">
        <v>16</v>
      </c>
      <c r="U16" s="41">
        <v>3</v>
      </c>
      <c r="V16" s="41"/>
      <c r="W16" s="41"/>
      <c r="X16" s="41">
        <v>15</v>
      </c>
      <c r="Y16" s="41">
        <v>4</v>
      </c>
      <c r="Z16" s="64">
        <v>8</v>
      </c>
      <c r="AA16" s="160">
        <v>11</v>
      </c>
      <c r="AB16" s="64">
        <v>11</v>
      </c>
      <c r="AC16" s="160">
        <v>8</v>
      </c>
      <c r="AD16" s="64"/>
      <c r="AE16" s="64"/>
      <c r="AF16" s="65"/>
      <c r="AG16" s="65"/>
      <c r="AH16" s="65"/>
      <c r="AI16" s="65"/>
    </row>
    <row r="17" spans="1:35" ht="13">
      <c r="A17" s="20">
        <v>13</v>
      </c>
      <c r="B17" s="20" t="s">
        <v>353</v>
      </c>
      <c r="C17" s="20" t="s">
        <v>24</v>
      </c>
      <c r="D17" s="20">
        <f t="shared" si="0"/>
        <v>49</v>
      </c>
      <c r="E17" s="188">
        <f t="shared" si="1"/>
        <v>39</v>
      </c>
      <c r="F17" s="190">
        <f>SUM(M17+O17+AA17+AC17)</f>
        <v>27</v>
      </c>
      <c r="G17" s="192">
        <v>12</v>
      </c>
      <c r="H17" s="34">
        <v>15</v>
      </c>
      <c r="I17" s="34">
        <v>4</v>
      </c>
      <c r="J17" s="34">
        <v>13</v>
      </c>
      <c r="K17" s="34">
        <v>6</v>
      </c>
      <c r="L17" s="25">
        <v>11</v>
      </c>
      <c r="M17" s="161">
        <v>8</v>
      </c>
      <c r="N17" s="25">
        <v>12</v>
      </c>
      <c r="O17" s="159">
        <v>7</v>
      </c>
      <c r="P17" s="27"/>
      <c r="Q17" s="27"/>
      <c r="R17" s="41"/>
      <c r="S17" s="41"/>
      <c r="T17" s="41"/>
      <c r="U17" s="41"/>
      <c r="V17" s="41"/>
      <c r="W17" s="41"/>
      <c r="X17" s="41">
        <v>7</v>
      </c>
      <c r="Y17" s="163">
        <v>12</v>
      </c>
      <c r="Z17" s="64">
        <v>14</v>
      </c>
      <c r="AA17" s="160">
        <v>5</v>
      </c>
      <c r="AB17" s="64">
        <v>12</v>
      </c>
      <c r="AC17" s="160">
        <v>7</v>
      </c>
      <c r="AD17" s="64"/>
      <c r="AE17" s="64"/>
      <c r="AF17" s="65"/>
      <c r="AG17" s="65"/>
      <c r="AH17" s="65"/>
      <c r="AI17" s="65"/>
    </row>
    <row r="18" spans="1:35" ht="13">
      <c r="A18" s="20">
        <v>14</v>
      </c>
      <c r="B18" s="20" t="s">
        <v>357</v>
      </c>
      <c r="C18" s="20" t="s">
        <v>69</v>
      </c>
      <c r="D18" s="20">
        <f t="shared" si="0"/>
        <v>42</v>
      </c>
      <c r="E18" s="188">
        <f t="shared" si="1"/>
        <v>35</v>
      </c>
      <c r="F18" s="190">
        <f>SUM(M18+S18+U18+W18)</f>
        <v>28</v>
      </c>
      <c r="G18" s="192">
        <v>7</v>
      </c>
      <c r="H18" s="34"/>
      <c r="I18" s="34"/>
      <c r="J18" s="34">
        <v>12</v>
      </c>
      <c r="K18" s="158">
        <v>7</v>
      </c>
      <c r="L18" s="25">
        <v>13</v>
      </c>
      <c r="M18" s="161">
        <v>6</v>
      </c>
      <c r="N18" s="25">
        <v>16</v>
      </c>
      <c r="O18" s="26">
        <v>3</v>
      </c>
      <c r="P18" s="27"/>
      <c r="Q18" s="27"/>
      <c r="R18" s="41">
        <v>12</v>
      </c>
      <c r="S18" s="160">
        <v>7</v>
      </c>
      <c r="T18" s="41">
        <v>9</v>
      </c>
      <c r="U18" s="160">
        <v>10</v>
      </c>
      <c r="V18" s="41">
        <v>7</v>
      </c>
      <c r="W18" s="162">
        <v>5</v>
      </c>
      <c r="X18" s="41"/>
      <c r="Y18" s="41"/>
      <c r="Z18" s="64">
        <v>18</v>
      </c>
      <c r="AA18" s="64">
        <v>1</v>
      </c>
      <c r="AB18" s="64">
        <v>18</v>
      </c>
      <c r="AC18" s="64">
        <v>1</v>
      </c>
      <c r="AD18" s="64">
        <v>10</v>
      </c>
      <c r="AE18" s="64">
        <v>2</v>
      </c>
      <c r="AF18" s="65"/>
      <c r="AG18" s="65"/>
      <c r="AH18" s="65"/>
      <c r="AI18" s="65"/>
    </row>
    <row r="19" spans="1:35" ht="13">
      <c r="A19" s="20">
        <v>15</v>
      </c>
      <c r="B19" s="20" t="s">
        <v>355</v>
      </c>
      <c r="C19" s="20" t="s">
        <v>24</v>
      </c>
      <c r="D19" s="20">
        <f t="shared" si="0"/>
        <v>34</v>
      </c>
      <c r="E19" s="188">
        <f t="shared" si="1"/>
        <v>32</v>
      </c>
      <c r="F19" s="190">
        <f>SUM(U19+AA19+AC19)</f>
        <v>21</v>
      </c>
      <c r="G19" s="192">
        <v>11</v>
      </c>
      <c r="H19" s="34">
        <v>17</v>
      </c>
      <c r="I19" s="34">
        <v>2</v>
      </c>
      <c r="J19" s="34"/>
      <c r="K19" s="34"/>
      <c r="L19" s="25"/>
      <c r="M19" s="25"/>
      <c r="N19" s="25"/>
      <c r="O19" s="26"/>
      <c r="P19" s="27"/>
      <c r="Q19" s="27"/>
      <c r="R19" s="41"/>
      <c r="S19" s="41"/>
      <c r="T19" s="41">
        <v>11</v>
      </c>
      <c r="U19" s="160">
        <v>8</v>
      </c>
      <c r="V19" s="41"/>
      <c r="W19" s="41"/>
      <c r="X19" s="41">
        <v>8</v>
      </c>
      <c r="Y19" s="163">
        <v>11</v>
      </c>
      <c r="Z19" s="64">
        <v>15</v>
      </c>
      <c r="AA19" s="160">
        <v>4</v>
      </c>
      <c r="AB19" s="64">
        <v>10</v>
      </c>
      <c r="AC19" s="160">
        <v>9</v>
      </c>
      <c r="AD19" s="64"/>
      <c r="AE19" s="64"/>
      <c r="AF19" s="65"/>
      <c r="AG19" s="65"/>
      <c r="AH19" s="65"/>
      <c r="AI19" s="65"/>
    </row>
    <row r="20" spans="1:35" ht="13">
      <c r="A20" s="20">
        <v>16</v>
      </c>
      <c r="B20" s="20" t="s">
        <v>346</v>
      </c>
      <c r="C20" s="20" t="s">
        <v>24</v>
      </c>
      <c r="D20" s="20">
        <f t="shared" si="0"/>
        <v>42</v>
      </c>
      <c r="E20" s="188">
        <f t="shared" si="1"/>
        <v>31</v>
      </c>
      <c r="F20" s="190">
        <v>19</v>
      </c>
      <c r="G20" s="192">
        <v>12</v>
      </c>
      <c r="H20" s="34">
        <v>8</v>
      </c>
      <c r="I20" s="34">
        <v>11</v>
      </c>
      <c r="J20" s="34">
        <v>7</v>
      </c>
      <c r="K20" s="158">
        <v>12</v>
      </c>
      <c r="L20" s="25">
        <v>9</v>
      </c>
      <c r="M20" s="161">
        <v>10</v>
      </c>
      <c r="N20" s="25">
        <v>13</v>
      </c>
      <c r="O20" s="159">
        <v>6</v>
      </c>
      <c r="P20" s="27"/>
      <c r="Q20" s="27"/>
      <c r="R20" s="41"/>
      <c r="S20" s="41"/>
      <c r="T20" s="41"/>
      <c r="U20" s="41"/>
      <c r="V20" s="41"/>
      <c r="W20" s="41"/>
      <c r="X20" s="41"/>
      <c r="Y20" s="41"/>
      <c r="Z20" s="64">
        <v>16</v>
      </c>
      <c r="AA20" s="160">
        <v>3</v>
      </c>
      <c r="AB20" s="64"/>
      <c r="AC20" s="64"/>
      <c r="AD20" s="64"/>
      <c r="AE20" s="64"/>
      <c r="AF20" s="65"/>
      <c r="AG20" s="65"/>
      <c r="AH20" s="65"/>
      <c r="AI20" s="65"/>
    </row>
    <row r="21" spans="1:35" ht="13">
      <c r="A21" s="20">
        <v>17</v>
      </c>
      <c r="B21" s="20" t="s">
        <v>348</v>
      </c>
      <c r="C21" s="20" t="s">
        <v>25</v>
      </c>
      <c r="D21" s="20">
        <f t="shared" si="0"/>
        <v>47</v>
      </c>
      <c r="E21" s="188">
        <f t="shared" si="1"/>
        <v>27</v>
      </c>
      <c r="F21" s="190">
        <f>SUM(M21+Q21+S21+U21)</f>
        <v>17</v>
      </c>
      <c r="G21" s="192">
        <v>10</v>
      </c>
      <c r="H21" s="34">
        <v>10</v>
      </c>
      <c r="I21" s="34">
        <v>9</v>
      </c>
      <c r="J21" s="34">
        <v>9</v>
      </c>
      <c r="K21" s="158">
        <v>10</v>
      </c>
      <c r="L21" s="25">
        <v>17</v>
      </c>
      <c r="M21" s="161">
        <v>2</v>
      </c>
      <c r="N21" s="25">
        <v>18</v>
      </c>
      <c r="O21" s="26">
        <v>1</v>
      </c>
      <c r="P21" s="27">
        <v>8</v>
      </c>
      <c r="Q21" s="165">
        <v>4</v>
      </c>
      <c r="R21" s="41">
        <v>14</v>
      </c>
      <c r="S21" s="160">
        <v>5</v>
      </c>
      <c r="T21" s="41">
        <v>13</v>
      </c>
      <c r="U21" s="160">
        <v>6</v>
      </c>
      <c r="V21" s="41"/>
      <c r="W21" s="41"/>
      <c r="X21" s="41">
        <v>9</v>
      </c>
      <c r="Y21" s="41">
        <v>10</v>
      </c>
      <c r="Z21" s="64"/>
      <c r="AA21" s="64"/>
      <c r="AB21" s="64"/>
      <c r="AC21" s="64"/>
      <c r="AD21" s="64"/>
      <c r="AE21" s="64"/>
      <c r="AF21" s="65"/>
      <c r="AG21" s="65"/>
      <c r="AH21" s="65"/>
      <c r="AI21" s="65"/>
    </row>
    <row r="22" spans="1:35" ht="13">
      <c r="A22" s="20">
        <v>18</v>
      </c>
      <c r="B22" s="20" t="s">
        <v>350</v>
      </c>
      <c r="C22" s="20" t="s">
        <v>27</v>
      </c>
      <c r="D22" s="20">
        <f t="shared" si="0"/>
        <v>33</v>
      </c>
      <c r="E22" s="188">
        <f t="shared" si="1"/>
        <v>23</v>
      </c>
      <c r="F22" s="190">
        <v>15</v>
      </c>
      <c r="G22" s="192">
        <v>8</v>
      </c>
      <c r="H22" s="34">
        <v>12</v>
      </c>
      <c r="I22" s="34">
        <v>7</v>
      </c>
      <c r="J22" s="34">
        <v>11</v>
      </c>
      <c r="K22" s="158">
        <v>8</v>
      </c>
      <c r="L22" s="25"/>
      <c r="M22" s="25"/>
      <c r="N22" s="25">
        <v>8</v>
      </c>
      <c r="O22" s="159">
        <v>11</v>
      </c>
      <c r="P22" s="27"/>
      <c r="Q22" s="27"/>
      <c r="R22" s="41"/>
      <c r="S22" s="41"/>
      <c r="T22" s="41">
        <v>15</v>
      </c>
      <c r="U22" s="160">
        <v>4</v>
      </c>
      <c r="V22" s="41"/>
      <c r="W22" s="41"/>
      <c r="X22" s="41">
        <v>16</v>
      </c>
      <c r="Y22" s="41">
        <v>3</v>
      </c>
      <c r="Z22" s="64"/>
      <c r="AA22" s="64"/>
      <c r="AB22" s="64"/>
      <c r="AC22" s="64"/>
      <c r="AD22" s="64"/>
      <c r="AE22" s="64"/>
      <c r="AF22" s="65"/>
      <c r="AG22" s="65"/>
      <c r="AH22" s="65"/>
      <c r="AI22" s="65"/>
    </row>
    <row r="23" spans="1:35" ht="13">
      <c r="A23" s="20">
        <v>19</v>
      </c>
      <c r="B23" s="20" t="s">
        <v>351</v>
      </c>
      <c r="C23" s="20" t="s">
        <v>24</v>
      </c>
      <c r="D23" s="20">
        <f t="shared" si="0"/>
        <v>30</v>
      </c>
      <c r="E23" s="188">
        <f t="shared" si="1"/>
        <v>22</v>
      </c>
      <c r="F23" s="190">
        <v>16</v>
      </c>
      <c r="G23" s="192">
        <v>6</v>
      </c>
      <c r="H23" s="34">
        <v>13</v>
      </c>
      <c r="I23" s="158">
        <v>6</v>
      </c>
      <c r="J23" s="34"/>
      <c r="K23" s="34"/>
      <c r="L23" s="25">
        <v>14</v>
      </c>
      <c r="M23" s="161">
        <v>5</v>
      </c>
      <c r="N23" s="25">
        <v>14</v>
      </c>
      <c r="O23" s="159">
        <v>5</v>
      </c>
      <c r="P23" s="27"/>
      <c r="Q23" s="27"/>
      <c r="R23" s="41">
        <v>15</v>
      </c>
      <c r="S23" s="160">
        <v>4</v>
      </c>
      <c r="T23" s="41">
        <v>17</v>
      </c>
      <c r="U23" s="160">
        <v>2</v>
      </c>
      <c r="V23" s="41"/>
      <c r="W23" s="41"/>
      <c r="X23" s="41">
        <v>13</v>
      </c>
      <c r="Y23" s="41">
        <v>6</v>
      </c>
      <c r="Z23" s="64"/>
      <c r="AA23" s="64"/>
      <c r="AB23" s="64">
        <v>17</v>
      </c>
      <c r="AC23" s="64">
        <v>2</v>
      </c>
      <c r="AD23" s="64"/>
      <c r="AE23" s="64"/>
      <c r="AF23" s="65"/>
      <c r="AG23" s="65"/>
      <c r="AH23" s="65"/>
      <c r="AI23" s="65"/>
    </row>
    <row r="24" spans="1:35" ht="13">
      <c r="A24" s="20">
        <v>20</v>
      </c>
      <c r="B24" s="20" t="s">
        <v>360</v>
      </c>
      <c r="C24" s="20" t="s">
        <v>91</v>
      </c>
      <c r="D24" s="20">
        <f t="shared" si="0"/>
        <v>21</v>
      </c>
      <c r="E24" s="188">
        <f t="shared" si="1"/>
        <v>21</v>
      </c>
      <c r="F24" s="190">
        <f>SUM(M24+S24+U24+AC24)</f>
        <v>20</v>
      </c>
      <c r="G24" s="192">
        <v>1</v>
      </c>
      <c r="H24" s="34"/>
      <c r="I24" s="34"/>
      <c r="J24" s="34">
        <v>18</v>
      </c>
      <c r="K24" s="158">
        <v>1</v>
      </c>
      <c r="L24" s="25">
        <v>16</v>
      </c>
      <c r="M24" s="161">
        <v>3</v>
      </c>
      <c r="N24" s="25"/>
      <c r="O24" s="26"/>
      <c r="P24" s="27"/>
      <c r="Q24" s="27"/>
      <c r="R24" s="41">
        <v>10</v>
      </c>
      <c r="S24" s="160">
        <v>9</v>
      </c>
      <c r="T24" s="41">
        <v>14</v>
      </c>
      <c r="U24" s="160">
        <v>5</v>
      </c>
      <c r="V24" s="41"/>
      <c r="W24" s="41"/>
      <c r="X24" s="41"/>
      <c r="Y24" s="41"/>
      <c r="Z24" s="64"/>
      <c r="AA24" s="64"/>
      <c r="AB24" s="64">
        <v>16</v>
      </c>
      <c r="AC24" s="160">
        <v>3</v>
      </c>
      <c r="AD24" s="64"/>
      <c r="AE24" s="64"/>
      <c r="AF24" s="65"/>
      <c r="AG24" s="65"/>
      <c r="AH24" s="65"/>
      <c r="AI24" s="65"/>
    </row>
    <row r="25" spans="1:35" ht="13">
      <c r="A25" s="20">
        <v>21</v>
      </c>
      <c r="B25" s="20" t="s">
        <v>352</v>
      </c>
      <c r="C25" s="20" t="s">
        <v>21</v>
      </c>
      <c r="D25" s="20">
        <f t="shared" si="0"/>
        <v>14</v>
      </c>
      <c r="E25" s="188">
        <f t="shared" si="1"/>
        <v>14</v>
      </c>
      <c r="F25" s="190">
        <v>9</v>
      </c>
      <c r="G25" s="192">
        <v>5</v>
      </c>
      <c r="H25" s="34">
        <v>14</v>
      </c>
      <c r="I25" s="158">
        <v>5</v>
      </c>
      <c r="J25" s="34"/>
      <c r="K25" s="34"/>
      <c r="L25" s="25"/>
      <c r="M25" s="25"/>
      <c r="N25" s="25">
        <v>11</v>
      </c>
      <c r="O25" s="159">
        <v>8</v>
      </c>
      <c r="P25" s="27"/>
      <c r="Q25" s="27"/>
      <c r="R25" s="41">
        <v>18</v>
      </c>
      <c r="S25" s="160">
        <v>1</v>
      </c>
      <c r="T25" s="41"/>
      <c r="U25" s="41"/>
      <c r="V25" s="41"/>
      <c r="W25" s="41"/>
      <c r="X25" s="41"/>
      <c r="Y25" s="41"/>
      <c r="Z25" s="64"/>
      <c r="AA25" s="64"/>
      <c r="AB25" s="64"/>
      <c r="AC25" s="64"/>
      <c r="AD25" s="64"/>
      <c r="AE25" s="64"/>
      <c r="AF25" s="65"/>
      <c r="AG25" s="65"/>
      <c r="AH25" s="65"/>
      <c r="AI25" s="65"/>
    </row>
    <row r="26" spans="1:35" ht="13">
      <c r="A26" s="20">
        <v>22</v>
      </c>
      <c r="B26" s="20" t="s">
        <v>366</v>
      </c>
      <c r="C26" s="20" t="s">
        <v>21</v>
      </c>
      <c r="D26" s="20">
        <f t="shared" si="0"/>
        <v>13</v>
      </c>
      <c r="E26" s="188">
        <f t="shared" si="1"/>
        <v>13</v>
      </c>
      <c r="F26" s="190">
        <v>13</v>
      </c>
      <c r="G26" s="192">
        <v>0</v>
      </c>
      <c r="H26" s="34"/>
      <c r="I26" s="34"/>
      <c r="J26" s="34"/>
      <c r="K26" s="34"/>
      <c r="L26" s="25">
        <v>18</v>
      </c>
      <c r="M26" s="161">
        <v>1</v>
      </c>
      <c r="N26" s="25"/>
      <c r="O26" s="26"/>
      <c r="P26" s="27"/>
      <c r="Q26" s="27"/>
      <c r="R26" s="41">
        <v>13</v>
      </c>
      <c r="S26" s="160">
        <v>6</v>
      </c>
      <c r="T26" s="41"/>
      <c r="U26" s="41"/>
      <c r="V26" s="41"/>
      <c r="W26" s="41"/>
      <c r="X26" s="41"/>
      <c r="Y26" s="41"/>
      <c r="Z26" s="64">
        <v>13</v>
      </c>
      <c r="AA26" s="160">
        <v>6</v>
      </c>
      <c r="AB26" s="64"/>
      <c r="AC26" s="64"/>
      <c r="AD26" s="64"/>
      <c r="AE26" s="64"/>
      <c r="AF26" s="65"/>
      <c r="AG26" s="65"/>
      <c r="AH26" s="65"/>
      <c r="AI26" s="65"/>
    </row>
    <row r="27" spans="1:35" ht="13">
      <c r="A27" s="20">
        <v>23</v>
      </c>
      <c r="B27" s="20" t="s">
        <v>358</v>
      </c>
      <c r="C27" s="20" t="s">
        <v>39</v>
      </c>
      <c r="D27" s="20">
        <f t="shared" si="0"/>
        <v>12</v>
      </c>
      <c r="E27" s="188">
        <f t="shared" si="1"/>
        <v>8</v>
      </c>
      <c r="F27" s="190">
        <v>0</v>
      </c>
      <c r="G27" s="192">
        <v>8</v>
      </c>
      <c r="H27" s="34"/>
      <c r="I27" s="34"/>
      <c r="J27" s="34">
        <v>15</v>
      </c>
      <c r="K27" s="34">
        <v>4</v>
      </c>
      <c r="L27" s="25"/>
      <c r="M27" s="25"/>
      <c r="N27" s="25"/>
      <c r="O27" s="26"/>
      <c r="P27" s="27"/>
      <c r="Q27" s="27"/>
      <c r="R27" s="41"/>
      <c r="S27" s="41"/>
      <c r="T27" s="41"/>
      <c r="U27" s="41"/>
      <c r="V27" s="41"/>
      <c r="W27" s="41"/>
      <c r="X27" s="41">
        <v>11</v>
      </c>
      <c r="Y27" s="163">
        <v>8</v>
      </c>
      <c r="Z27" s="64"/>
      <c r="AA27" s="64"/>
      <c r="AB27" s="64"/>
      <c r="AC27" s="64"/>
      <c r="AD27" s="64"/>
      <c r="AE27" s="64"/>
      <c r="AF27" s="65"/>
      <c r="AG27" s="65"/>
      <c r="AH27" s="65"/>
      <c r="AI27" s="65"/>
    </row>
    <row r="28" spans="1:35" ht="13">
      <c r="A28" s="20">
        <v>24</v>
      </c>
      <c r="B28" s="20" t="s">
        <v>359</v>
      </c>
      <c r="C28" s="20" t="s">
        <v>27</v>
      </c>
      <c r="D28" s="20">
        <f t="shared" si="0"/>
        <v>8</v>
      </c>
      <c r="E28" s="188">
        <f t="shared" si="1"/>
        <v>7</v>
      </c>
      <c r="F28" s="190">
        <v>4</v>
      </c>
      <c r="G28" s="192">
        <v>3</v>
      </c>
      <c r="H28" s="34"/>
      <c r="I28" s="34"/>
      <c r="J28" s="34">
        <v>16</v>
      </c>
      <c r="K28" s="158">
        <v>3</v>
      </c>
      <c r="L28" s="25"/>
      <c r="M28" s="25"/>
      <c r="N28" s="25">
        <v>15</v>
      </c>
      <c r="O28" s="159">
        <v>4</v>
      </c>
      <c r="P28" s="27"/>
      <c r="Q28" s="27"/>
      <c r="R28" s="41"/>
      <c r="S28" s="41"/>
      <c r="T28" s="41"/>
      <c r="U28" s="41"/>
      <c r="V28" s="41"/>
      <c r="W28" s="41"/>
      <c r="X28" s="41">
        <v>18</v>
      </c>
      <c r="Y28" s="41">
        <v>1</v>
      </c>
      <c r="Z28" s="64"/>
      <c r="AA28" s="64"/>
      <c r="AB28" s="64"/>
      <c r="AC28" s="64"/>
      <c r="AD28" s="64"/>
      <c r="AE28" s="64"/>
      <c r="AF28" s="65"/>
      <c r="AG28" s="65"/>
      <c r="AH28" s="65"/>
      <c r="AI28" s="65"/>
    </row>
    <row r="29" spans="1:35" ht="13">
      <c r="A29" s="20">
        <v>25</v>
      </c>
      <c r="B29" s="20" t="s">
        <v>437</v>
      </c>
      <c r="C29" s="20" t="s">
        <v>30</v>
      </c>
      <c r="D29" s="20">
        <f t="shared" si="0"/>
        <v>6</v>
      </c>
      <c r="E29" s="188">
        <f t="shared" si="1"/>
        <v>6</v>
      </c>
      <c r="F29" s="190">
        <v>6</v>
      </c>
      <c r="G29" s="192">
        <v>0</v>
      </c>
      <c r="H29" s="34"/>
      <c r="I29" s="34"/>
      <c r="J29" s="34"/>
      <c r="K29" s="34"/>
      <c r="L29" s="25"/>
      <c r="M29" s="25"/>
      <c r="N29" s="25"/>
      <c r="O29" s="26"/>
      <c r="P29" s="27"/>
      <c r="Q29" s="27"/>
      <c r="R29" s="41"/>
      <c r="S29" s="41"/>
      <c r="T29" s="41"/>
      <c r="U29" s="41"/>
      <c r="V29" s="41"/>
      <c r="W29" s="41"/>
      <c r="X29" s="41"/>
      <c r="Y29" s="41"/>
      <c r="Z29" s="64">
        <v>17</v>
      </c>
      <c r="AA29" s="160">
        <v>2</v>
      </c>
      <c r="AB29" s="64">
        <v>15</v>
      </c>
      <c r="AC29" s="160">
        <v>4</v>
      </c>
      <c r="AD29" s="64"/>
      <c r="AE29" s="64"/>
      <c r="AF29" s="65"/>
      <c r="AG29" s="65"/>
      <c r="AH29" s="65"/>
      <c r="AI29" s="65"/>
    </row>
    <row r="30" spans="1:35" ht="13">
      <c r="A30" s="20">
        <v>26</v>
      </c>
      <c r="B30" s="20" t="s">
        <v>404</v>
      </c>
      <c r="C30" s="20" t="s">
        <v>91</v>
      </c>
      <c r="D30" s="20">
        <f t="shared" si="0"/>
        <v>3</v>
      </c>
      <c r="E30" s="188">
        <f t="shared" si="1"/>
        <v>3</v>
      </c>
      <c r="F30" s="190">
        <v>3</v>
      </c>
      <c r="G30" s="192">
        <v>0</v>
      </c>
      <c r="H30" s="34"/>
      <c r="I30" s="34"/>
      <c r="J30" s="34"/>
      <c r="K30" s="34"/>
      <c r="L30" s="25"/>
      <c r="M30" s="25"/>
      <c r="N30" s="25"/>
      <c r="O30" s="26"/>
      <c r="P30" s="27"/>
      <c r="Q30" s="27"/>
      <c r="R30" s="41">
        <v>17</v>
      </c>
      <c r="S30" s="160">
        <v>2</v>
      </c>
      <c r="T30" s="41">
        <v>18</v>
      </c>
      <c r="U30" s="160">
        <v>1</v>
      </c>
      <c r="V30" s="41"/>
      <c r="W30" s="41"/>
      <c r="X30" s="41"/>
      <c r="Y30" s="41"/>
      <c r="Z30" s="64"/>
      <c r="AA30" s="64"/>
      <c r="AB30" s="64"/>
      <c r="AC30" s="64"/>
      <c r="AD30" s="64"/>
      <c r="AE30" s="64"/>
      <c r="AF30" s="65"/>
      <c r="AG30" s="65"/>
      <c r="AH30" s="65"/>
      <c r="AI30" s="65"/>
    </row>
    <row r="31" spans="1:35" ht="13">
      <c r="A31" s="20">
        <v>27</v>
      </c>
      <c r="B31" s="20" t="s">
        <v>423</v>
      </c>
      <c r="C31" s="20" t="s">
        <v>91</v>
      </c>
      <c r="D31" s="20">
        <f t="shared" si="0"/>
        <v>2</v>
      </c>
      <c r="E31" s="188">
        <f t="shared" si="1"/>
        <v>2</v>
      </c>
      <c r="F31" s="190">
        <v>0</v>
      </c>
      <c r="G31" s="192">
        <v>2</v>
      </c>
      <c r="H31" s="34"/>
      <c r="I31" s="34"/>
      <c r="J31" s="34"/>
      <c r="K31" s="34"/>
      <c r="L31" s="25"/>
      <c r="M31" s="25"/>
      <c r="N31" s="25"/>
      <c r="O31" s="26"/>
      <c r="P31" s="27"/>
      <c r="Q31" s="27"/>
      <c r="R31" s="41"/>
      <c r="S31" s="41"/>
      <c r="T31" s="41"/>
      <c r="U31" s="41"/>
      <c r="V31" s="41"/>
      <c r="W31" s="41"/>
      <c r="X31" s="41">
        <v>17</v>
      </c>
      <c r="Y31" s="163">
        <v>2</v>
      </c>
      <c r="Z31" s="64"/>
      <c r="AA31" s="64"/>
      <c r="AB31" s="64"/>
      <c r="AC31" s="64"/>
      <c r="AD31" s="64"/>
      <c r="AE31" s="64"/>
      <c r="AF31" s="65"/>
      <c r="AG31" s="65"/>
      <c r="AH31" s="65"/>
      <c r="AI31" s="65"/>
    </row>
    <row r="32" spans="1:35" ht="13">
      <c r="E32" s="139"/>
      <c r="F32" s="140"/>
      <c r="G32" s="179"/>
      <c r="H32" s="74"/>
      <c r="I32" s="74"/>
      <c r="J32" s="74"/>
      <c r="K32" s="74"/>
      <c r="L32" s="75"/>
      <c r="M32" s="75"/>
      <c r="N32" s="75"/>
      <c r="O32" s="75"/>
      <c r="P32" s="75"/>
      <c r="Q32" s="75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</row>
    <row r="33" spans="1:35" ht="13" thickBot="1"/>
    <row r="34" spans="1:35" ht="13.5" thickBot="1">
      <c r="A34" s="3"/>
      <c r="B34" s="22" t="s">
        <v>209</v>
      </c>
      <c r="C34" s="4"/>
      <c r="D34" s="80" t="s">
        <v>255</v>
      </c>
      <c r="E34" s="258" t="s">
        <v>262</v>
      </c>
      <c r="F34" s="259"/>
      <c r="G34" s="260"/>
      <c r="H34" s="252" t="s">
        <v>212</v>
      </c>
      <c r="I34" s="253"/>
      <c r="J34" s="253"/>
      <c r="K34" s="261"/>
      <c r="L34" s="254" t="s">
        <v>374</v>
      </c>
      <c r="M34" s="255"/>
      <c r="N34" s="255"/>
      <c r="O34" s="255"/>
      <c r="P34" s="255"/>
      <c r="Q34" s="256"/>
      <c r="R34" s="254" t="s">
        <v>265</v>
      </c>
      <c r="S34" s="255"/>
      <c r="T34" s="255"/>
      <c r="U34" s="255"/>
      <c r="V34" s="255"/>
      <c r="W34" s="255"/>
      <c r="X34" s="255"/>
      <c r="Y34" s="256"/>
      <c r="Z34" s="255"/>
      <c r="AA34" s="255"/>
      <c r="AB34" s="255"/>
      <c r="AC34" s="255"/>
      <c r="AD34" s="255"/>
      <c r="AE34" s="255"/>
      <c r="AF34" s="244" t="s">
        <v>100</v>
      </c>
      <c r="AG34" s="244"/>
      <c r="AH34" s="244"/>
      <c r="AI34" s="245"/>
    </row>
    <row r="35" spans="1:35" ht="13">
      <c r="A35" s="6"/>
      <c r="B35" s="164" t="s">
        <v>410</v>
      </c>
      <c r="C35" s="7"/>
      <c r="D35" s="8" t="s">
        <v>0</v>
      </c>
      <c r="E35" s="8" t="s">
        <v>0</v>
      </c>
      <c r="F35" s="9" t="s">
        <v>1</v>
      </c>
      <c r="G35" s="9" t="s">
        <v>2</v>
      </c>
      <c r="H35" s="31" t="s">
        <v>3</v>
      </c>
      <c r="I35" s="32"/>
      <c r="J35" s="33" t="s">
        <v>3</v>
      </c>
      <c r="K35" s="32"/>
      <c r="L35" s="35" t="s">
        <v>3</v>
      </c>
      <c r="M35" s="36"/>
      <c r="N35" s="36" t="s">
        <v>3</v>
      </c>
      <c r="O35" s="36"/>
      <c r="P35" s="37" t="s">
        <v>3</v>
      </c>
      <c r="Q35" s="37"/>
      <c r="R35" s="38" t="s">
        <v>3</v>
      </c>
      <c r="S35" s="39"/>
      <c r="T35" s="38" t="s">
        <v>3</v>
      </c>
      <c r="U35" s="38"/>
      <c r="V35" s="38" t="s">
        <v>3</v>
      </c>
      <c r="W35" s="40"/>
      <c r="X35" s="38" t="s">
        <v>3</v>
      </c>
      <c r="Y35" s="40"/>
      <c r="Z35" s="54" t="s">
        <v>3</v>
      </c>
      <c r="AA35" s="54"/>
      <c r="AB35" s="54" t="s">
        <v>3</v>
      </c>
      <c r="AC35" s="56"/>
      <c r="AD35" s="54" t="s">
        <v>3</v>
      </c>
      <c r="AE35" s="56"/>
      <c r="AF35" s="59" t="s">
        <v>3</v>
      </c>
      <c r="AG35" s="60"/>
      <c r="AH35" s="60" t="s">
        <v>3</v>
      </c>
      <c r="AI35" s="61"/>
    </row>
    <row r="36" spans="1:35" ht="14">
      <c r="A36" s="10"/>
      <c r="B36" s="11" t="s">
        <v>43</v>
      </c>
      <c r="C36" s="12" t="s">
        <v>4</v>
      </c>
      <c r="D36" s="13" t="s">
        <v>5</v>
      </c>
      <c r="E36" s="13" t="s">
        <v>5</v>
      </c>
      <c r="F36" s="14" t="s">
        <v>5</v>
      </c>
      <c r="G36" s="14" t="s">
        <v>5</v>
      </c>
      <c r="H36" s="42" t="s">
        <v>99</v>
      </c>
      <c r="I36" s="43" t="s">
        <v>5</v>
      </c>
      <c r="J36" s="42" t="s">
        <v>150</v>
      </c>
      <c r="K36" s="43" t="s">
        <v>5</v>
      </c>
      <c r="L36" s="45" t="s">
        <v>8</v>
      </c>
      <c r="M36" s="44" t="s">
        <v>5</v>
      </c>
      <c r="N36" s="45" t="s">
        <v>10</v>
      </c>
      <c r="O36" s="46" t="s">
        <v>5</v>
      </c>
      <c r="P36" s="47" t="s">
        <v>9</v>
      </c>
      <c r="Q36" s="48" t="s">
        <v>5</v>
      </c>
      <c r="R36" s="49" t="s">
        <v>8</v>
      </c>
      <c r="S36" s="50" t="s">
        <v>5</v>
      </c>
      <c r="T36" s="49" t="s">
        <v>10</v>
      </c>
      <c r="U36" s="50" t="s">
        <v>5</v>
      </c>
      <c r="V36" s="49" t="s">
        <v>9</v>
      </c>
      <c r="W36" s="50" t="s">
        <v>5</v>
      </c>
      <c r="X36" s="49" t="s">
        <v>267</v>
      </c>
      <c r="Y36" s="50" t="s">
        <v>5</v>
      </c>
      <c r="Z36" s="57" t="s">
        <v>8</v>
      </c>
      <c r="AA36" s="58" t="s">
        <v>5</v>
      </c>
      <c r="AB36" s="57" t="s">
        <v>10</v>
      </c>
      <c r="AC36" s="58" t="s">
        <v>5</v>
      </c>
      <c r="AD36" s="57" t="s">
        <v>9</v>
      </c>
      <c r="AE36" s="58" t="s">
        <v>5</v>
      </c>
      <c r="AF36" s="62" t="s">
        <v>6</v>
      </c>
      <c r="AG36" s="63" t="s">
        <v>5</v>
      </c>
      <c r="AH36" s="62" t="s">
        <v>7</v>
      </c>
      <c r="AI36" s="63" t="s">
        <v>5</v>
      </c>
    </row>
    <row r="37" spans="1:35" ht="13">
      <c r="A37" s="202">
        <v>1</v>
      </c>
      <c r="B37" s="202" t="s">
        <v>218</v>
      </c>
      <c r="C37" s="20" t="s">
        <v>41</v>
      </c>
      <c r="D37" s="20">
        <f t="shared" ref="D37:D61" si="2">SUM(I37+K37+M37+O37+Q37+S37+U37+W37+Y37+AA37+AC37+AE37+AG37+AI37)</f>
        <v>262</v>
      </c>
      <c r="E37" s="19">
        <f t="shared" ref="E37:E61" si="3">SUM(F37+G37)</f>
        <v>125</v>
      </c>
      <c r="F37" s="70">
        <v>100</v>
      </c>
      <c r="G37" s="71">
        <v>25</v>
      </c>
      <c r="H37" s="34">
        <v>1</v>
      </c>
      <c r="I37" s="158">
        <v>25</v>
      </c>
      <c r="J37" s="34">
        <v>1</v>
      </c>
      <c r="K37" s="34">
        <v>25</v>
      </c>
      <c r="L37" s="25">
        <v>1</v>
      </c>
      <c r="M37" s="161">
        <v>25</v>
      </c>
      <c r="N37" s="25">
        <v>1</v>
      </c>
      <c r="O37" s="159">
        <v>25</v>
      </c>
      <c r="P37" s="27">
        <v>1</v>
      </c>
      <c r="Q37" s="27">
        <v>16</v>
      </c>
      <c r="R37" s="41">
        <v>1</v>
      </c>
      <c r="S37" s="160">
        <v>25</v>
      </c>
      <c r="T37" s="41">
        <v>1</v>
      </c>
      <c r="U37" s="160">
        <v>25</v>
      </c>
      <c r="V37" s="41">
        <v>1</v>
      </c>
      <c r="W37" s="41">
        <v>16</v>
      </c>
      <c r="X37" s="41">
        <v>1</v>
      </c>
      <c r="Y37" s="41">
        <v>25</v>
      </c>
      <c r="Z37" s="64" t="s">
        <v>441</v>
      </c>
      <c r="AA37" s="64">
        <v>14</v>
      </c>
      <c r="AB37" s="64">
        <v>1</v>
      </c>
      <c r="AC37" s="64">
        <v>25</v>
      </c>
      <c r="AD37" s="64">
        <v>1</v>
      </c>
      <c r="AE37" s="64">
        <v>16</v>
      </c>
      <c r="AF37" s="65"/>
      <c r="AG37" s="65"/>
      <c r="AH37" s="65"/>
      <c r="AI37" s="65"/>
    </row>
    <row r="38" spans="1:35" ht="13">
      <c r="A38" s="202">
        <v>2</v>
      </c>
      <c r="B38" s="202" t="s">
        <v>364</v>
      </c>
      <c r="C38" s="20" t="s">
        <v>91</v>
      </c>
      <c r="D38" s="20">
        <f t="shared" si="2"/>
        <v>171</v>
      </c>
      <c r="E38" s="19">
        <f t="shared" si="3"/>
        <v>109</v>
      </c>
      <c r="F38" s="70">
        <f>SUM(M38+S38+AA38+AC38)</f>
        <v>88</v>
      </c>
      <c r="G38" s="71">
        <v>21</v>
      </c>
      <c r="H38" s="34">
        <v>4</v>
      </c>
      <c r="I38" s="34">
        <v>15</v>
      </c>
      <c r="J38" s="34"/>
      <c r="K38" s="34"/>
      <c r="L38" s="25">
        <v>2</v>
      </c>
      <c r="M38" s="161">
        <v>21</v>
      </c>
      <c r="N38" s="25">
        <v>5</v>
      </c>
      <c r="O38" s="26">
        <v>14</v>
      </c>
      <c r="P38" s="27">
        <v>5</v>
      </c>
      <c r="Q38" s="27">
        <v>7</v>
      </c>
      <c r="R38" s="41">
        <v>2</v>
      </c>
      <c r="S38" s="160">
        <v>21</v>
      </c>
      <c r="T38" s="41">
        <v>4</v>
      </c>
      <c r="U38" s="41">
        <v>15</v>
      </c>
      <c r="V38" s="41">
        <v>5</v>
      </c>
      <c r="W38" s="41">
        <v>7</v>
      </c>
      <c r="X38" s="41">
        <v>2</v>
      </c>
      <c r="Y38" s="163">
        <v>21</v>
      </c>
      <c r="Z38" s="64">
        <v>1</v>
      </c>
      <c r="AA38" s="160">
        <v>25</v>
      </c>
      <c r="AB38" s="64">
        <v>2</v>
      </c>
      <c r="AC38" s="160">
        <v>21</v>
      </c>
      <c r="AD38" s="64">
        <v>8</v>
      </c>
      <c r="AE38" s="64">
        <v>4</v>
      </c>
      <c r="AF38" s="65"/>
      <c r="AG38" s="65"/>
      <c r="AH38" s="65"/>
      <c r="AI38" s="65"/>
    </row>
    <row r="39" spans="1:35" ht="13">
      <c r="A39" s="202">
        <v>3</v>
      </c>
      <c r="B39" s="202" t="s">
        <v>219</v>
      </c>
      <c r="C39" s="20" t="s">
        <v>65</v>
      </c>
      <c r="D39" s="20">
        <f t="shared" si="2"/>
        <v>204</v>
      </c>
      <c r="E39" s="19">
        <f t="shared" si="3"/>
        <v>96</v>
      </c>
      <c r="F39" s="70">
        <f>SUM(O39+Q39+U39+AA39)</f>
        <v>75</v>
      </c>
      <c r="G39" s="71">
        <v>21</v>
      </c>
      <c r="H39" s="34">
        <v>2</v>
      </c>
      <c r="I39" s="158">
        <v>21</v>
      </c>
      <c r="J39" s="34">
        <v>2</v>
      </c>
      <c r="K39" s="34">
        <v>21</v>
      </c>
      <c r="L39" s="25">
        <v>5</v>
      </c>
      <c r="M39" s="25">
        <v>14</v>
      </c>
      <c r="N39" s="25">
        <v>2</v>
      </c>
      <c r="O39" s="159">
        <v>21</v>
      </c>
      <c r="P39" s="27">
        <v>1</v>
      </c>
      <c r="Q39" s="165">
        <v>16</v>
      </c>
      <c r="R39" s="41">
        <v>4</v>
      </c>
      <c r="S39" s="41">
        <v>15</v>
      </c>
      <c r="T39" s="41">
        <v>2</v>
      </c>
      <c r="U39" s="160">
        <v>21</v>
      </c>
      <c r="V39" s="41">
        <v>1</v>
      </c>
      <c r="W39" s="41">
        <v>16</v>
      </c>
      <c r="X39" s="41">
        <v>6</v>
      </c>
      <c r="Y39" s="41">
        <v>13</v>
      </c>
      <c r="Z39" s="64">
        <v>3</v>
      </c>
      <c r="AA39" s="160">
        <v>17</v>
      </c>
      <c r="AB39" s="64">
        <v>6</v>
      </c>
      <c r="AC39" s="64">
        <v>13</v>
      </c>
      <c r="AD39" s="64">
        <v>1</v>
      </c>
      <c r="AE39" s="64">
        <v>16</v>
      </c>
      <c r="AF39" s="65"/>
      <c r="AG39" s="65"/>
      <c r="AH39" s="65"/>
      <c r="AI39" s="65"/>
    </row>
    <row r="40" spans="1:35" ht="13">
      <c r="A40" s="202">
        <v>4</v>
      </c>
      <c r="B40" s="202" t="s">
        <v>221</v>
      </c>
      <c r="C40" s="20" t="s">
        <v>36</v>
      </c>
      <c r="D40" s="20">
        <f t="shared" si="2"/>
        <v>161</v>
      </c>
      <c r="E40" s="19">
        <f t="shared" si="3"/>
        <v>80</v>
      </c>
      <c r="F40" s="70">
        <f>SUM(O40+U40+AA40+AC40)</f>
        <v>63</v>
      </c>
      <c r="G40" s="71">
        <v>17</v>
      </c>
      <c r="H40" s="34">
        <v>3</v>
      </c>
      <c r="I40" s="158">
        <v>17</v>
      </c>
      <c r="J40" s="34">
        <v>3</v>
      </c>
      <c r="K40" s="34">
        <v>17</v>
      </c>
      <c r="L40" s="25"/>
      <c r="M40" s="25"/>
      <c r="N40" s="25">
        <v>4</v>
      </c>
      <c r="O40" s="159">
        <v>15</v>
      </c>
      <c r="P40" s="27">
        <v>2</v>
      </c>
      <c r="Q40" s="27">
        <v>13</v>
      </c>
      <c r="R40" s="41">
        <v>6</v>
      </c>
      <c r="S40" s="41">
        <v>13</v>
      </c>
      <c r="T40" s="41">
        <v>3</v>
      </c>
      <c r="U40" s="160">
        <v>17</v>
      </c>
      <c r="V40" s="41">
        <v>2</v>
      </c>
      <c r="W40" s="41">
        <v>13</v>
      </c>
      <c r="X40" s="41">
        <v>7</v>
      </c>
      <c r="Y40" s="41">
        <v>12</v>
      </c>
      <c r="Z40" s="64">
        <v>5</v>
      </c>
      <c r="AA40" s="160">
        <v>14</v>
      </c>
      <c r="AB40" s="64">
        <v>3</v>
      </c>
      <c r="AC40" s="160">
        <v>17</v>
      </c>
      <c r="AD40" s="64">
        <v>2</v>
      </c>
      <c r="AE40" s="64">
        <v>13</v>
      </c>
      <c r="AF40" s="65"/>
      <c r="AG40" s="65"/>
      <c r="AH40" s="65"/>
      <c r="AI40" s="65"/>
    </row>
    <row r="41" spans="1:35" ht="13">
      <c r="A41" s="202">
        <v>5</v>
      </c>
      <c r="B41" s="202" t="s">
        <v>232</v>
      </c>
      <c r="C41" s="20" t="s">
        <v>39</v>
      </c>
      <c r="D41" s="20">
        <f t="shared" si="2"/>
        <v>140</v>
      </c>
      <c r="E41" s="19">
        <f t="shared" si="3"/>
        <v>74</v>
      </c>
      <c r="F41" s="70">
        <f>SUM(M41+S41+U41+AA41)</f>
        <v>65</v>
      </c>
      <c r="G41" s="71">
        <v>9</v>
      </c>
      <c r="H41" s="34">
        <v>11</v>
      </c>
      <c r="I41" s="34">
        <v>8</v>
      </c>
      <c r="J41" s="34">
        <v>11</v>
      </c>
      <c r="K41" s="34">
        <v>8</v>
      </c>
      <c r="L41" s="25">
        <v>4</v>
      </c>
      <c r="M41" s="161">
        <v>15</v>
      </c>
      <c r="N41" s="25">
        <v>11</v>
      </c>
      <c r="O41" s="26">
        <v>8</v>
      </c>
      <c r="P41" s="27">
        <v>3</v>
      </c>
      <c r="Q41" s="27">
        <v>10</v>
      </c>
      <c r="R41" s="41">
        <v>3</v>
      </c>
      <c r="S41" s="160">
        <v>17</v>
      </c>
      <c r="T41" s="41">
        <v>7</v>
      </c>
      <c r="U41" s="160">
        <v>12</v>
      </c>
      <c r="V41" s="41">
        <v>3</v>
      </c>
      <c r="W41" s="41">
        <v>10</v>
      </c>
      <c r="X41" s="41">
        <v>10</v>
      </c>
      <c r="Y41" s="163">
        <v>9</v>
      </c>
      <c r="Z41" s="64">
        <v>2</v>
      </c>
      <c r="AA41" s="160">
        <v>21</v>
      </c>
      <c r="AB41" s="64">
        <v>7</v>
      </c>
      <c r="AC41" s="64">
        <v>12</v>
      </c>
      <c r="AD41" s="64">
        <v>3</v>
      </c>
      <c r="AE41" s="64">
        <v>10</v>
      </c>
      <c r="AF41" s="65"/>
      <c r="AG41" s="65"/>
      <c r="AH41" s="65"/>
      <c r="AI41" s="65"/>
    </row>
    <row r="42" spans="1:35" ht="13">
      <c r="A42" s="202">
        <v>6</v>
      </c>
      <c r="B42" s="202" t="s">
        <v>223</v>
      </c>
      <c r="C42" s="20" t="s">
        <v>13</v>
      </c>
      <c r="D42" s="20">
        <f t="shared" si="2"/>
        <v>144</v>
      </c>
      <c r="E42" s="19">
        <f t="shared" si="3"/>
        <v>74</v>
      </c>
      <c r="F42" s="70">
        <f>SUM(O42+U42+AA42+AC42)</f>
        <v>57</v>
      </c>
      <c r="G42" s="71">
        <v>17</v>
      </c>
      <c r="H42" s="34">
        <v>6</v>
      </c>
      <c r="I42" s="34">
        <v>13</v>
      </c>
      <c r="J42" s="34">
        <v>4</v>
      </c>
      <c r="K42" s="34">
        <v>15</v>
      </c>
      <c r="L42" s="25">
        <v>7</v>
      </c>
      <c r="M42" s="25">
        <v>12</v>
      </c>
      <c r="N42" s="25">
        <v>6</v>
      </c>
      <c r="O42" s="159">
        <v>13</v>
      </c>
      <c r="P42" s="27">
        <v>8</v>
      </c>
      <c r="Q42" s="27">
        <v>4</v>
      </c>
      <c r="R42" s="41">
        <v>7</v>
      </c>
      <c r="S42" s="41">
        <v>12</v>
      </c>
      <c r="T42" s="41">
        <v>5</v>
      </c>
      <c r="U42" s="160">
        <v>14</v>
      </c>
      <c r="V42" s="41">
        <v>4</v>
      </c>
      <c r="W42" s="41">
        <v>8</v>
      </c>
      <c r="X42" s="41">
        <v>3</v>
      </c>
      <c r="Y42" s="163">
        <v>17</v>
      </c>
      <c r="Z42" s="64">
        <v>4</v>
      </c>
      <c r="AA42" s="160">
        <v>15</v>
      </c>
      <c r="AB42" s="64">
        <v>4</v>
      </c>
      <c r="AC42" s="160">
        <v>15</v>
      </c>
      <c r="AD42" s="64">
        <v>6</v>
      </c>
      <c r="AE42" s="64">
        <v>6</v>
      </c>
      <c r="AF42" s="65"/>
      <c r="AG42" s="65"/>
      <c r="AH42" s="65"/>
      <c r="AI42" s="65"/>
    </row>
    <row r="43" spans="1:35" ht="13">
      <c r="A43" s="202">
        <v>7</v>
      </c>
      <c r="B43" s="202" t="s">
        <v>224</v>
      </c>
      <c r="C43" s="20" t="s">
        <v>15</v>
      </c>
      <c r="D43" s="20">
        <f t="shared" si="2"/>
        <v>149</v>
      </c>
      <c r="E43" s="19">
        <f t="shared" si="3"/>
        <v>72</v>
      </c>
      <c r="F43" s="70">
        <f>SUM(M43+O43+S43+AA43)</f>
        <v>61</v>
      </c>
      <c r="G43" s="71">
        <v>11</v>
      </c>
      <c r="H43" s="34">
        <v>8</v>
      </c>
      <c r="I43" s="158">
        <v>11</v>
      </c>
      <c r="J43" s="34">
        <v>9</v>
      </c>
      <c r="K43" s="34">
        <v>10</v>
      </c>
      <c r="L43" s="25">
        <v>3</v>
      </c>
      <c r="M43" s="161">
        <v>17</v>
      </c>
      <c r="N43" s="25">
        <v>3</v>
      </c>
      <c r="O43" s="159">
        <v>17</v>
      </c>
      <c r="P43" s="27">
        <v>2</v>
      </c>
      <c r="Q43" s="27">
        <v>13</v>
      </c>
      <c r="R43" s="41">
        <v>5</v>
      </c>
      <c r="S43" s="160">
        <v>14</v>
      </c>
      <c r="T43" s="41">
        <v>6</v>
      </c>
      <c r="U43" s="41">
        <v>13</v>
      </c>
      <c r="V43" s="41">
        <v>2</v>
      </c>
      <c r="W43" s="41">
        <v>13</v>
      </c>
      <c r="X43" s="41">
        <v>11</v>
      </c>
      <c r="Y43" s="41">
        <v>8</v>
      </c>
      <c r="Z43" s="64">
        <v>6</v>
      </c>
      <c r="AA43" s="160">
        <v>13</v>
      </c>
      <c r="AB43" s="64">
        <v>12</v>
      </c>
      <c r="AC43" s="64">
        <v>7</v>
      </c>
      <c r="AD43" s="64">
        <v>2</v>
      </c>
      <c r="AE43" s="64">
        <v>13</v>
      </c>
      <c r="AF43" s="65"/>
      <c r="AG43" s="65"/>
      <c r="AH43" s="65"/>
      <c r="AI43" s="65"/>
    </row>
    <row r="44" spans="1:35" ht="13">
      <c r="A44" s="202">
        <v>8</v>
      </c>
      <c r="B44" s="202" t="s">
        <v>220</v>
      </c>
      <c r="C44" s="20" t="s">
        <v>70</v>
      </c>
      <c r="D44" s="20">
        <f t="shared" si="2"/>
        <v>97</v>
      </c>
      <c r="E44" s="19">
        <f t="shared" si="3"/>
        <v>57</v>
      </c>
      <c r="F44" s="70">
        <f>SUM(S44+U44+AA44+AC44)</f>
        <v>43</v>
      </c>
      <c r="G44" s="71">
        <v>14</v>
      </c>
      <c r="H44" s="34">
        <v>7</v>
      </c>
      <c r="I44" s="34">
        <v>12</v>
      </c>
      <c r="J44" s="34">
        <v>5</v>
      </c>
      <c r="K44" s="158">
        <v>14</v>
      </c>
      <c r="L44" s="25"/>
      <c r="M44" s="25"/>
      <c r="N44" s="25"/>
      <c r="O44" s="26"/>
      <c r="P44" s="27"/>
      <c r="Q44" s="27"/>
      <c r="R44" s="41">
        <v>8</v>
      </c>
      <c r="S44" s="160">
        <v>11</v>
      </c>
      <c r="T44" s="41">
        <v>11</v>
      </c>
      <c r="U44" s="160">
        <v>8</v>
      </c>
      <c r="V44" s="41">
        <v>4</v>
      </c>
      <c r="W44" s="41">
        <v>8</v>
      </c>
      <c r="X44" s="41">
        <v>5</v>
      </c>
      <c r="Y44" s="41">
        <v>14</v>
      </c>
      <c r="Z44" s="64">
        <v>9</v>
      </c>
      <c r="AA44" s="160">
        <v>10</v>
      </c>
      <c r="AB44" s="64">
        <v>5</v>
      </c>
      <c r="AC44" s="160">
        <v>14</v>
      </c>
      <c r="AD44" s="64">
        <v>6</v>
      </c>
      <c r="AE44" s="64">
        <v>6</v>
      </c>
      <c r="AF44" s="65"/>
      <c r="AG44" s="65"/>
      <c r="AH44" s="65"/>
      <c r="AI44" s="65"/>
    </row>
    <row r="45" spans="1:35" ht="13">
      <c r="A45" s="202">
        <v>9</v>
      </c>
      <c r="B45" s="202" t="s">
        <v>233</v>
      </c>
      <c r="C45" s="20" t="s">
        <v>42</v>
      </c>
      <c r="D45" s="20">
        <f t="shared" si="2"/>
        <v>101</v>
      </c>
      <c r="E45" s="19">
        <f t="shared" si="3"/>
        <v>57</v>
      </c>
      <c r="F45" s="70">
        <f>SUM(M45+O45+U45+AC45)</f>
        <v>42</v>
      </c>
      <c r="G45" s="71">
        <v>15</v>
      </c>
      <c r="H45" s="34">
        <v>12</v>
      </c>
      <c r="I45" s="34">
        <v>7</v>
      </c>
      <c r="J45" s="34">
        <v>6</v>
      </c>
      <c r="K45" s="34">
        <v>13</v>
      </c>
      <c r="L45" s="25">
        <v>10</v>
      </c>
      <c r="M45" s="161">
        <v>9</v>
      </c>
      <c r="N45" s="25">
        <v>7</v>
      </c>
      <c r="O45" s="159">
        <v>12</v>
      </c>
      <c r="P45" s="27">
        <v>9</v>
      </c>
      <c r="Q45" s="27">
        <v>3</v>
      </c>
      <c r="R45" s="41">
        <v>17</v>
      </c>
      <c r="S45" s="41">
        <v>2</v>
      </c>
      <c r="T45" s="41">
        <v>9</v>
      </c>
      <c r="U45" s="160">
        <v>10</v>
      </c>
      <c r="V45" s="41">
        <v>8</v>
      </c>
      <c r="W45" s="41">
        <v>4</v>
      </c>
      <c r="X45" s="41">
        <v>4</v>
      </c>
      <c r="Y45" s="163">
        <v>15</v>
      </c>
      <c r="Z45" s="64">
        <v>11</v>
      </c>
      <c r="AA45" s="64">
        <v>8</v>
      </c>
      <c r="AB45" s="64">
        <v>8</v>
      </c>
      <c r="AC45" s="160">
        <v>11</v>
      </c>
      <c r="AD45" s="64">
        <v>5</v>
      </c>
      <c r="AE45" s="64">
        <v>7</v>
      </c>
      <c r="AF45" s="65"/>
      <c r="AG45" s="65"/>
      <c r="AH45" s="65"/>
      <c r="AI45" s="65"/>
    </row>
    <row r="46" spans="1:35" ht="13">
      <c r="A46" s="202">
        <v>10</v>
      </c>
      <c r="B46" s="202" t="s">
        <v>231</v>
      </c>
      <c r="C46" s="20" t="s">
        <v>30</v>
      </c>
      <c r="D46" s="20">
        <f t="shared" si="2"/>
        <v>103</v>
      </c>
      <c r="E46" s="19">
        <f t="shared" si="3"/>
        <v>54</v>
      </c>
      <c r="F46" s="70">
        <f>SUM(M46+O46+U46+AA46)</f>
        <v>43</v>
      </c>
      <c r="G46" s="71">
        <v>11</v>
      </c>
      <c r="H46" s="34">
        <v>9</v>
      </c>
      <c r="I46" s="34">
        <v>10</v>
      </c>
      <c r="J46" s="34">
        <v>8</v>
      </c>
      <c r="K46" s="158">
        <v>11</v>
      </c>
      <c r="L46" s="25">
        <v>9</v>
      </c>
      <c r="M46" s="161">
        <v>10</v>
      </c>
      <c r="N46" s="25">
        <v>9</v>
      </c>
      <c r="O46" s="159">
        <v>10</v>
      </c>
      <c r="P46" s="27">
        <v>6</v>
      </c>
      <c r="Q46" s="27">
        <v>6</v>
      </c>
      <c r="R46" s="41">
        <v>10</v>
      </c>
      <c r="S46" s="41">
        <v>9</v>
      </c>
      <c r="T46" s="41">
        <v>8</v>
      </c>
      <c r="U46" s="160">
        <v>11</v>
      </c>
      <c r="V46" s="41"/>
      <c r="W46" s="41"/>
      <c r="X46" s="41">
        <v>8</v>
      </c>
      <c r="Y46" s="41">
        <v>11</v>
      </c>
      <c r="Z46" s="64">
        <v>7</v>
      </c>
      <c r="AA46" s="160">
        <v>12</v>
      </c>
      <c r="AB46" s="64">
        <v>9</v>
      </c>
      <c r="AC46" s="64">
        <v>10</v>
      </c>
      <c r="AD46" s="64">
        <v>9</v>
      </c>
      <c r="AE46" s="64">
        <v>3</v>
      </c>
      <c r="AF46" s="65"/>
      <c r="AG46" s="65"/>
      <c r="AH46" s="65"/>
      <c r="AI46" s="65"/>
    </row>
    <row r="47" spans="1:35" ht="13">
      <c r="A47" s="202">
        <v>11</v>
      </c>
      <c r="B47" s="202" t="s">
        <v>228</v>
      </c>
      <c r="C47" s="20" t="s">
        <v>91</v>
      </c>
      <c r="D47" s="20">
        <f t="shared" si="2"/>
        <v>77</v>
      </c>
      <c r="E47" s="19">
        <f t="shared" si="3"/>
        <v>46</v>
      </c>
      <c r="F47" s="70">
        <f>SUM(M47+S47+AA47+AC47)</f>
        <v>39</v>
      </c>
      <c r="G47" s="71">
        <v>7</v>
      </c>
      <c r="H47" s="34"/>
      <c r="I47" s="34"/>
      <c r="J47" s="34"/>
      <c r="K47" s="34"/>
      <c r="L47" s="25">
        <v>8</v>
      </c>
      <c r="M47" s="161">
        <v>11</v>
      </c>
      <c r="N47" s="25">
        <v>14</v>
      </c>
      <c r="O47" s="26">
        <v>5</v>
      </c>
      <c r="P47" s="27">
        <v>4</v>
      </c>
      <c r="Q47" s="27">
        <v>8</v>
      </c>
      <c r="R47" s="41">
        <v>9</v>
      </c>
      <c r="S47" s="160">
        <v>10</v>
      </c>
      <c r="T47" s="41">
        <v>15</v>
      </c>
      <c r="U47" s="41">
        <v>4</v>
      </c>
      <c r="V47" s="41">
        <v>6</v>
      </c>
      <c r="W47" s="41">
        <v>6</v>
      </c>
      <c r="X47" s="41">
        <v>12</v>
      </c>
      <c r="Y47" s="163">
        <v>7</v>
      </c>
      <c r="Z47" s="64">
        <v>10</v>
      </c>
      <c r="AA47" s="160">
        <v>9</v>
      </c>
      <c r="AB47" s="64">
        <v>10</v>
      </c>
      <c r="AC47" s="160">
        <v>9</v>
      </c>
      <c r="AD47" s="64">
        <v>4</v>
      </c>
      <c r="AE47" s="64">
        <v>8</v>
      </c>
      <c r="AF47" s="65"/>
      <c r="AG47" s="65"/>
      <c r="AH47" s="65"/>
      <c r="AI47" s="65"/>
    </row>
    <row r="48" spans="1:35" ht="13">
      <c r="A48" s="202">
        <v>12</v>
      </c>
      <c r="B48" s="202" t="s">
        <v>222</v>
      </c>
      <c r="C48" s="20" t="s">
        <v>26</v>
      </c>
      <c r="D48" s="20">
        <f t="shared" si="2"/>
        <v>65</v>
      </c>
      <c r="E48" s="19">
        <f t="shared" si="3"/>
        <v>40</v>
      </c>
      <c r="F48" s="70">
        <f>SUM(M48+O48+Q48+U48)</f>
        <v>26</v>
      </c>
      <c r="G48" s="71">
        <v>14</v>
      </c>
      <c r="H48" s="34">
        <v>5</v>
      </c>
      <c r="I48" s="158">
        <v>14</v>
      </c>
      <c r="J48" s="34">
        <v>10</v>
      </c>
      <c r="K48" s="34">
        <v>9</v>
      </c>
      <c r="L48" s="25">
        <v>14</v>
      </c>
      <c r="M48" s="161">
        <v>5</v>
      </c>
      <c r="N48" s="25">
        <v>10</v>
      </c>
      <c r="O48" s="159">
        <v>9</v>
      </c>
      <c r="P48" s="27">
        <v>6</v>
      </c>
      <c r="Q48" s="165">
        <v>6</v>
      </c>
      <c r="R48" s="41">
        <v>16</v>
      </c>
      <c r="S48" s="41">
        <v>3</v>
      </c>
      <c r="T48" s="41">
        <v>13</v>
      </c>
      <c r="U48" s="160">
        <v>6</v>
      </c>
      <c r="V48" s="41"/>
      <c r="W48" s="41"/>
      <c r="X48" s="41">
        <v>9</v>
      </c>
      <c r="Y48" s="41">
        <v>10</v>
      </c>
      <c r="Z48" s="64"/>
      <c r="AA48" s="64"/>
      <c r="AB48" s="64"/>
      <c r="AC48" s="64"/>
      <c r="AD48" s="64">
        <v>9</v>
      </c>
      <c r="AE48" s="64">
        <v>3</v>
      </c>
      <c r="AF48" s="65"/>
      <c r="AG48" s="65"/>
      <c r="AH48" s="65"/>
      <c r="AI48" s="65"/>
    </row>
    <row r="49" spans="1:35" ht="13">
      <c r="A49" s="202">
        <v>13</v>
      </c>
      <c r="B49" s="202" t="s">
        <v>240</v>
      </c>
      <c r="C49" s="20" t="s">
        <v>23</v>
      </c>
      <c r="D49" s="20">
        <f t="shared" si="2"/>
        <v>65</v>
      </c>
      <c r="E49" s="19">
        <f t="shared" si="3"/>
        <v>38</v>
      </c>
      <c r="F49" s="70">
        <f>SUM(Q49+U49+AA49+AC49)</f>
        <v>34</v>
      </c>
      <c r="G49" s="71">
        <v>4</v>
      </c>
      <c r="H49" s="34"/>
      <c r="I49" s="34"/>
      <c r="J49" s="34">
        <v>16</v>
      </c>
      <c r="K49" s="34">
        <v>3</v>
      </c>
      <c r="L49" s="25"/>
      <c r="M49" s="25"/>
      <c r="N49" s="25"/>
      <c r="O49" s="26"/>
      <c r="P49" s="27">
        <v>3</v>
      </c>
      <c r="Q49" s="165">
        <v>10</v>
      </c>
      <c r="R49" s="41">
        <v>15</v>
      </c>
      <c r="S49" s="41">
        <v>4</v>
      </c>
      <c r="T49" s="41">
        <v>14</v>
      </c>
      <c r="U49" s="160">
        <v>5</v>
      </c>
      <c r="V49" s="41">
        <v>3</v>
      </c>
      <c r="W49" s="41">
        <v>10</v>
      </c>
      <c r="X49" s="41">
        <v>15</v>
      </c>
      <c r="Y49" s="163">
        <v>4</v>
      </c>
      <c r="Z49" s="64">
        <v>8</v>
      </c>
      <c r="AA49" s="160">
        <v>11</v>
      </c>
      <c r="AB49" s="64">
        <v>11</v>
      </c>
      <c r="AC49" s="160">
        <v>8</v>
      </c>
      <c r="AD49" s="64">
        <v>3</v>
      </c>
      <c r="AE49" s="64">
        <v>10</v>
      </c>
      <c r="AF49" s="65"/>
      <c r="AG49" s="65"/>
      <c r="AH49" s="65"/>
      <c r="AI49" s="65"/>
    </row>
    <row r="50" spans="1:35" ht="13">
      <c r="A50" s="20">
        <v>14</v>
      </c>
      <c r="B50" s="20" t="s">
        <v>235</v>
      </c>
      <c r="C50" s="20" t="s">
        <v>22</v>
      </c>
      <c r="D50" s="20">
        <f t="shared" si="2"/>
        <v>45</v>
      </c>
      <c r="E50" s="19">
        <f t="shared" si="3"/>
        <v>34</v>
      </c>
      <c r="F50" s="70">
        <f>SUM(O50+S50+AA50+AC50)</f>
        <v>22</v>
      </c>
      <c r="G50" s="71">
        <v>12</v>
      </c>
      <c r="H50" s="34">
        <v>18</v>
      </c>
      <c r="I50" s="34">
        <v>1</v>
      </c>
      <c r="J50" s="34">
        <v>7</v>
      </c>
      <c r="K50" s="158">
        <v>12</v>
      </c>
      <c r="L50" s="25">
        <v>18</v>
      </c>
      <c r="M50" s="25">
        <v>1</v>
      </c>
      <c r="N50" s="25">
        <v>12</v>
      </c>
      <c r="O50" s="159">
        <v>7</v>
      </c>
      <c r="P50" s="27"/>
      <c r="Q50" s="27"/>
      <c r="R50" s="41">
        <v>14</v>
      </c>
      <c r="S50" s="160">
        <v>5</v>
      </c>
      <c r="T50" s="41">
        <v>16</v>
      </c>
      <c r="U50" s="41">
        <v>3</v>
      </c>
      <c r="V50" s="41"/>
      <c r="W50" s="41"/>
      <c r="X50" s="41">
        <v>13</v>
      </c>
      <c r="Y50" s="41">
        <v>6</v>
      </c>
      <c r="Z50" s="64">
        <v>13</v>
      </c>
      <c r="AA50" s="160">
        <v>6</v>
      </c>
      <c r="AB50" s="64">
        <v>15</v>
      </c>
      <c r="AC50" s="160">
        <v>4</v>
      </c>
      <c r="AD50" s="64"/>
      <c r="AE50" s="64"/>
      <c r="AF50" s="65"/>
      <c r="AG50" s="65"/>
      <c r="AH50" s="65"/>
      <c r="AI50" s="65"/>
    </row>
    <row r="51" spans="1:35" ht="13">
      <c r="A51" s="20">
        <v>15</v>
      </c>
      <c r="B51" s="20" t="s">
        <v>230</v>
      </c>
      <c r="C51" s="20" t="s">
        <v>91</v>
      </c>
      <c r="D51" s="20">
        <f t="shared" si="2"/>
        <v>52</v>
      </c>
      <c r="E51" s="19">
        <f t="shared" si="3"/>
        <v>32</v>
      </c>
      <c r="F51" s="70">
        <f>SUM(M51+O51+Q51+AC51)</f>
        <v>26</v>
      </c>
      <c r="G51" s="71">
        <v>6</v>
      </c>
      <c r="H51" s="34">
        <v>13</v>
      </c>
      <c r="I51" s="158">
        <v>6</v>
      </c>
      <c r="J51" s="34">
        <v>15</v>
      </c>
      <c r="K51" s="34">
        <v>4</v>
      </c>
      <c r="L51" s="25">
        <v>15</v>
      </c>
      <c r="M51" s="161">
        <v>4</v>
      </c>
      <c r="N51" s="25">
        <v>8</v>
      </c>
      <c r="O51" s="159">
        <v>11</v>
      </c>
      <c r="P51" s="27">
        <v>4</v>
      </c>
      <c r="Q51" s="165">
        <v>8</v>
      </c>
      <c r="R51" s="41"/>
      <c r="S51" s="41"/>
      <c r="T51" s="41"/>
      <c r="U51" s="41"/>
      <c r="V51" s="41">
        <v>6</v>
      </c>
      <c r="W51" s="41">
        <v>6</v>
      </c>
      <c r="X51" s="41">
        <v>17</v>
      </c>
      <c r="Y51" s="41">
        <v>2</v>
      </c>
      <c r="Z51" s="64"/>
      <c r="AA51" s="64"/>
      <c r="AB51" s="64">
        <v>16</v>
      </c>
      <c r="AC51" s="160">
        <v>3</v>
      </c>
      <c r="AD51" s="64">
        <v>4</v>
      </c>
      <c r="AE51" s="64">
        <v>8</v>
      </c>
      <c r="AF51" s="65"/>
      <c r="AG51" s="65"/>
      <c r="AH51" s="65"/>
      <c r="AI51" s="65"/>
    </row>
    <row r="52" spans="1:35" ht="13">
      <c r="A52" s="20">
        <v>16</v>
      </c>
      <c r="B52" s="20" t="s">
        <v>229</v>
      </c>
      <c r="C52" s="20" t="s">
        <v>26</v>
      </c>
      <c r="D52" s="20">
        <f t="shared" si="2"/>
        <v>30</v>
      </c>
      <c r="E52" s="19">
        <f t="shared" si="3"/>
        <v>30</v>
      </c>
      <c r="F52" s="70">
        <f>SUM(M52+U52+AA52+AC52)</f>
        <v>27</v>
      </c>
      <c r="G52" s="71">
        <v>3</v>
      </c>
      <c r="H52" s="34">
        <v>16</v>
      </c>
      <c r="I52" s="158">
        <v>3</v>
      </c>
      <c r="J52" s="34"/>
      <c r="K52" s="34"/>
      <c r="L52" s="25">
        <v>6</v>
      </c>
      <c r="M52" s="161">
        <v>13</v>
      </c>
      <c r="N52" s="25"/>
      <c r="O52" s="26"/>
      <c r="P52" s="27"/>
      <c r="Q52" s="27"/>
      <c r="R52" s="41"/>
      <c r="S52" s="41"/>
      <c r="T52" s="41">
        <v>12</v>
      </c>
      <c r="U52" s="160">
        <v>7</v>
      </c>
      <c r="V52" s="41"/>
      <c r="W52" s="41"/>
      <c r="X52" s="41"/>
      <c r="Y52" s="41"/>
      <c r="Z52" s="64">
        <v>17</v>
      </c>
      <c r="AA52" s="160">
        <v>2</v>
      </c>
      <c r="AB52" s="64">
        <v>14</v>
      </c>
      <c r="AC52" s="160">
        <v>5</v>
      </c>
      <c r="AD52" s="64"/>
      <c r="AE52" s="64"/>
      <c r="AF52" s="65"/>
      <c r="AG52" s="65"/>
      <c r="AH52" s="65"/>
      <c r="AI52" s="65"/>
    </row>
    <row r="53" spans="1:35" ht="13">
      <c r="A53" s="20">
        <v>17</v>
      </c>
      <c r="B53" s="20" t="s">
        <v>363</v>
      </c>
      <c r="C53" s="20" t="s">
        <v>24</v>
      </c>
      <c r="D53" s="20">
        <f t="shared" si="2"/>
        <v>31</v>
      </c>
      <c r="E53" s="19">
        <f t="shared" si="3"/>
        <v>30</v>
      </c>
      <c r="F53" s="70">
        <f>SUM(M53+O53+S53+U53)</f>
        <v>26</v>
      </c>
      <c r="G53" s="71">
        <v>4</v>
      </c>
      <c r="H53" s="34">
        <v>15</v>
      </c>
      <c r="I53" s="158">
        <v>4</v>
      </c>
      <c r="J53" s="34">
        <v>18</v>
      </c>
      <c r="K53" s="34">
        <v>1</v>
      </c>
      <c r="L53" s="25">
        <v>16</v>
      </c>
      <c r="M53" s="161">
        <v>3</v>
      </c>
      <c r="N53" s="25">
        <v>13</v>
      </c>
      <c r="O53" s="159">
        <v>6</v>
      </c>
      <c r="P53" s="27"/>
      <c r="Q53" s="27"/>
      <c r="R53" s="41">
        <v>11</v>
      </c>
      <c r="S53" s="160">
        <v>8</v>
      </c>
      <c r="T53" s="41">
        <v>10</v>
      </c>
      <c r="U53" s="160">
        <v>9</v>
      </c>
      <c r="V53" s="41"/>
      <c r="W53" s="41"/>
      <c r="X53" s="41"/>
      <c r="Y53" s="41"/>
      <c r="Z53" s="64"/>
      <c r="AA53" s="64"/>
      <c r="AB53" s="64"/>
      <c r="AC53" s="64"/>
      <c r="AD53" s="64"/>
      <c r="AE53" s="64"/>
      <c r="AF53" s="65"/>
      <c r="AG53" s="65"/>
      <c r="AH53" s="65"/>
      <c r="AI53" s="65"/>
    </row>
    <row r="54" spans="1:35" ht="13">
      <c r="A54" s="20">
        <v>18</v>
      </c>
      <c r="B54" s="20" t="s">
        <v>362</v>
      </c>
      <c r="C54" s="20" t="s">
        <v>21</v>
      </c>
      <c r="D54" s="20">
        <f t="shared" si="2"/>
        <v>30</v>
      </c>
      <c r="E54" s="19">
        <f t="shared" si="3"/>
        <v>27</v>
      </c>
      <c r="F54" s="70">
        <f>SUM(M54+O54+S54+AA54)</f>
        <v>24</v>
      </c>
      <c r="G54" s="71">
        <v>3</v>
      </c>
      <c r="H54" s="34"/>
      <c r="I54" s="34"/>
      <c r="J54" s="34">
        <v>17</v>
      </c>
      <c r="K54" s="34">
        <v>2</v>
      </c>
      <c r="L54" s="25">
        <v>12</v>
      </c>
      <c r="M54" s="161">
        <v>7</v>
      </c>
      <c r="N54" s="25">
        <v>16</v>
      </c>
      <c r="O54" s="159">
        <v>3</v>
      </c>
      <c r="P54" s="27"/>
      <c r="Q54" s="27"/>
      <c r="R54" s="41">
        <v>12</v>
      </c>
      <c r="S54" s="160">
        <v>7</v>
      </c>
      <c r="T54" s="41"/>
      <c r="U54" s="41"/>
      <c r="V54" s="41"/>
      <c r="W54" s="41"/>
      <c r="X54" s="41">
        <v>16</v>
      </c>
      <c r="Y54" s="163">
        <v>3</v>
      </c>
      <c r="Z54" s="64">
        <v>12</v>
      </c>
      <c r="AA54" s="160">
        <v>7</v>
      </c>
      <c r="AB54" s="64">
        <v>18</v>
      </c>
      <c r="AC54" s="64">
        <v>1</v>
      </c>
      <c r="AD54" s="64"/>
      <c r="AE54" s="64"/>
      <c r="AF54" s="65"/>
      <c r="AG54" s="65"/>
      <c r="AH54" s="65"/>
      <c r="AI54" s="65"/>
    </row>
    <row r="55" spans="1:35" ht="13">
      <c r="A55" s="20">
        <v>19</v>
      </c>
      <c r="B55" s="20" t="s">
        <v>227</v>
      </c>
      <c r="C55" s="20" t="s">
        <v>11</v>
      </c>
      <c r="D55" s="20">
        <f t="shared" si="2"/>
        <v>46</v>
      </c>
      <c r="E55" s="19">
        <f t="shared" si="3"/>
        <v>27</v>
      </c>
      <c r="F55" s="70">
        <f>SUM(M55+O55+Q55+AA55)</f>
        <v>21</v>
      </c>
      <c r="G55" s="71">
        <v>6</v>
      </c>
      <c r="H55" s="34">
        <v>14</v>
      </c>
      <c r="I55" s="34">
        <v>5</v>
      </c>
      <c r="J55" s="34">
        <v>13</v>
      </c>
      <c r="K55" s="158">
        <v>6</v>
      </c>
      <c r="L55" s="25">
        <v>13</v>
      </c>
      <c r="M55" s="161">
        <v>6</v>
      </c>
      <c r="N55" s="25">
        <v>15</v>
      </c>
      <c r="O55" s="159">
        <v>4</v>
      </c>
      <c r="P55" s="27">
        <v>5</v>
      </c>
      <c r="Q55" s="165">
        <v>7</v>
      </c>
      <c r="R55" s="41"/>
      <c r="S55" s="41"/>
      <c r="T55" s="41"/>
      <c r="U55" s="41"/>
      <c r="V55" s="41">
        <v>5</v>
      </c>
      <c r="W55" s="41">
        <v>7</v>
      </c>
      <c r="X55" s="41">
        <v>18</v>
      </c>
      <c r="Y55" s="41">
        <v>1</v>
      </c>
      <c r="Z55" s="64">
        <v>15</v>
      </c>
      <c r="AA55" s="160">
        <v>4</v>
      </c>
      <c r="AB55" s="64">
        <v>17</v>
      </c>
      <c r="AC55" s="64">
        <v>2</v>
      </c>
      <c r="AD55" s="64">
        <v>8</v>
      </c>
      <c r="AE55" s="64">
        <v>4</v>
      </c>
      <c r="AF55" s="65"/>
      <c r="AG55" s="65"/>
      <c r="AH55" s="65"/>
      <c r="AI55" s="65"/>
    </row>
    <row r="56" spans="1:35" ht="13">
      <c r="A56" s="20">
        <v>20</v>
      </c>
      <c r="B56" s="20" t="s">
        <v>361</v>
      </c>
      <c r="C56" s="20" t="s">
        <v>42</v>
      </c>
      <c r="D56" s="20">
        <f t="shared" si="2"/>
        <v>34</v>
      </c>
      <c r="E56" s="19">
        <f t="shared" si="3"/>
        <v>20</v>
      </c>
      <c r="F56" s="70">
        <v>11</v>
      </c>
      <c r="G56" s="71">
        <v>9</v>
      </c>
      <c r="H56" s="34">
        <v>10</v>
      </c>
      <c r="I56" s="158">
        <v>9</v>
      </c>
      <c r="J56" s="34">
        <v>12</v>
      </c>
      <c r="K56" s="34">
        <v>7</v>
      </c>
      <c r="L56" s="25"/>
      <c r="M56" s="25"/>
      <c r="N56" s="25">
        <v>17</v>
      </c>
      <c r="O56" s="159">
        <v>2</v>
      </c>
      <c r="P56" s="27">
        <v>9</v>
      </c>
      <c r="Q56" s="27">
        <v>3</v>
      </c>
      <c r="R56" s="41"/>
      <c r="S56" s="41"/>
      <c r="T56" s="41">
        <v>17</v>
      </c>
      <c r="U56" s="160">
        <v>2</v>
      </c>
      <c r="V56" s="41">
        <v>8</v>
      </c>
      <c r="W56" s="41">
        <v>4</v>
      </c>
      <c r="X56" s="41"/>
      <c r="Y56" s="41"/>
      <c r="Z56" s="64"/>
      <c r="AA56" s="64"/>
      <c r="AB56" s="64"/>
      <c r="AC56" s="64"/>
      <c r="AD56" s="64">
        <v>5</v>
      </c>
      <c r="AE56" s="162">
        <v>7</v>
      </c>
      <c r="AF56" s="65"/>
      <c r="AG56" s="65"/>
      <c r="AH56" s="65"/>
      <c r="AI56" s="65"/>
    </row>
    <row r="57" spans="1:35" ht="13">
      <c r="A57" s="20">
        <v>21</v>
      </c>
      <c r="B57" s="20" t="s">
        <v>234</v>
      </c>
      <c r="C57" s="20" t="s">
        <v>147</v>
      </c>
      <c r="D57" s="20">
        <f t="shared" si="2"/>
        <v>17</v>
      </c>
      <c r="E57" s="19">
        <f t="shared" si="3"/>
        <v>15</v>
      </c>
      <c r="F57" s="70">
        <v>10</v>
      </c>
      <c r="G57" s="71">
        <v>5</v>
      </c>
      <c r="H57" s="34">
        <v>17</v>
      </c>
      <c r="I57" s="34">
        <v>2</v>
      </c>
      <c r="J57" s="34"/>
      <c r="K57" s="34"/>
      <c r="L57" s="25">
        <v>11</v>
      </c>
      <c r="M57" s="161">
        <v>8</v>
      </c>
      <c r="N57" s="25"/>
      <c r="O57" s="26"/>
      <c r="P57" s="27">
        <v>10</v>
      </c>
      <c r="Q57" s="165">
        <v>2</v>
      </c>
      <c r="R57" s="41"/>
      <c r="S57" s="41"/>
      <c r="T57" s="41"/>
      <c r="U57" s="41"/>
      <c r="V57" s="41"/>
      <c r="W57" s="41"/>
      <c r="X57" s="41">
        <v>14</v>
      </c>
      <c r="Y57" s="163">
        <v>5</v>
      </c>
      <c r="Z57" s="64"/>
      <c r="AA57" s="64"/>
      <c r="AB57" s="64"/>
      <c r="AC57" s="64"/>
      <c r="AD57" s="64"/>
      <c r="AE57" s="64"/>
      <c r="AF57" s="65"/>
      <c r="AG57" s="65"/>
      <c r="AH57" s="65"/>
      <c r="AI57" s="65"/>
    </row>
    <row r="58" spans="1:35" ht="13">
      <c r="A58" s="20">
        <v>22</v>
      </c>
      <c r="B58" s="20" t="s">
        <v>225</v>
      </c>
      <c r="C58" s="20" t="s">
        <v>14</v>
      </c>
      <c r="D58" s="20">
        <f t="shared" si="2"/>
        <v>15</v>
      </c>
      <c r="E58" s="19">
        <f t="shared" si="3"/>
        <v>14</v>
      </c>
      <c r="F58" s="70">
        <f>SUM(M58+O58+S58+AA58)</f>
        <v>14</v>
      </c>
      <c r="G58" s="71">
        <v>0</v>
      </c>
      <c r="H58" s="34"/>
      <c r="I58" s="34"/>
      <c r="J58" s="34"/>
      <c r="K58" s="34"/>
      <c r="L58" s="25">
        <v>17</v>
      </c>
      <c r="M58" s="161">
        <v>2</v>
      </c>
      <c r="N58" s="25">
        <v>18</v>
      </c>
      <c r="O58" s="159">
        <v>1</v>
      </c>
      <c r="P58" s="27"/>
      <c r="Q58" s="27"/>
      <c r="R58" s="41">
        <v>13</v>
      </c>
      <c r="S58" s="160">
        <v>6</v>
      </c>
      <c r="T58" s="41">
        <v>18</v>
      </c>
      <c r="U58" s="41">
        <v>1</v>
      </c>
      <c r="V58" s="41"/>
      <c r="W58" s="41"/>
      <c r="X58" s="41"/>
      <c r="Y58" s="41"/>
      <c r="Z58" s="64">
        <v>14</v>
      </c>
      <c r="AA58" s="160">
        <v>5</v>
      </c>
      <c r="AB58" s="64"/>
      <c r="AC58" s="64"/>
      <c r="AD58" s="64"/>
      <c r="AE58" s="64"/>
      <c r="AF58" s="65"/>
      <c r="AG58" s="65"/>
      <c r="AH58" s="65"/>
      <c r="AI58" s="65"/>
    </row>
    <row r="59" spans="1:35" ht="13">
      <c r="A59" s="20">
        <v>23</v>
      </c>
      <c r="B59" s="20" t="s">
        <v>258</v>
      </c>
      <c r="C59" s="20" t="s">
        <v>19</v>
      </c>
      <c r="D59" s="20">
        <f t="shared" si="2"/>
        <v>14</v>
      </c>
      <c r="E59" s="19">
        <f t="shared" si="3"/>
        <v>14</v>
      </c>
      <c r="F59" s="70">
        <v>9</v>
      </c>
      <c r="G59" s="71">
        <v>5</v>
      </c>
      <c r="H59" s="34"/>
      <c r="I59" s="34"/>
      <c r="J59" s="34">
        <v>14</v>
      </c>
      <c r="K59" s="158">
        <v>5</v>
      </c>
      <c r="L59" s="25"/>
      <c r="M59" s="25"/>
      <c r="N59" s="25"/>
      <c r="O59" s="26"/>
      <c r="P59" s="27"/>
      <c r="Q59" s="27"/>
      <c r="R59" s="41"/>
      <c r="S59" s="41"/>
      <c r="T59" s="41"/>
      <c r="U59" s="41"/>
      <c r="V59" s="41"/>
      <c r="W59" s="41"/>
      <c r="X59" s="41"/>
      <c r="Y59" s="41"/>
      <c r="Z59" s="64">
        <v>16</v>
      </c>
      <c r="AA59" s="160">
        <v>3</v>
      </c>
      <c r="AB59" s="64">
        <v>13</v>
      </c>
      <c r="AC59" s="160">
        <v>6</v>
      </c>
      <c r="AD59" s="64"/>
      <c r="AE59" s="64"/>
      <c r="AF59" s="65"/>
      <c r="AG59" s="65"/>
      <c r="AH59" s="65"/>
      <c r="AI59" s="65"/>
    </row>
    <row r="60" spans="1:35" ht="13">
      <c r="A60" s="20">
        <v>24</v>
      </c>
      <c r="B60" s="20" t="s">
        <v>436</v>
      </c>
      <c r="C60" s="20" t="s">
        <v>20</v>
      </c>
      <c r="D60" s="20">
        <f t="shared" si="2"/>
        <v>1</v>
      </c>
      <c r="E60" s="19">
        <f t="shared" si="3"/>
        <v>1</v>
      </c>
      <c r="F60" s="70">
        <v>1</v>
      </c>
      <c r="G60" s="71">
        <v>0</v>
      </c>
      <c r="H60" s="34"/>
      <c r="I60" s="34"/>
      <c r="J60" s="34"/>
      <c r="K60" s="158"/>
      <c r="L60" s="25"/>
      <c r="M60" s="25"/>
      <c r="N60" s="25"/>
      <c r="O60" s="26"/>
      <c r="P60" s="27"/>
      <c r="Q60" s="27"/>
      <c r="R60" s="41"/>
      <c r="S60" s="41"/>
      <c r="T60" s="41"/>
      <c r="U60" s="41"/>
      <c r="V60" s="41"/>
      <c r="W60" s="41"/>
      <c r="X60" s="41"/>
      <c r="Y60" s="41"/>
      <c r="Z60" s="64">
        <v>18</v>
      </c>
      <c r="AA60" s="160">
        <v>1</v>
      </c>
      <c r="AB60" s="64"/>
      <c r="AC60" s="64"/>
      <c r="AD60" s="64"/>
      <c r="AE60" s="64"/>
      <c r="AF60" s="65"/>
      <c r="AG60" s="65"/>
      <c r="AH60" s="65"/>
      <c r="AI60" s="65"/>
    </row>
    <row r="61" spans="1:35" ht="13">
      <c r="A61" s="20">
        <v>25</v>
      </c>
      <c r="B61" s="20" t="s">
        <v>403</v>
      </c>
      <c r="C61" s="20" t="s">
        <v>21</v>
      </c>
      <c r="D61" s="20">
        <f t="shared" si="2"/>
        <v>1</v>
      </c>
      <c r="E61" s="19">
        <f t="shared" si="3"/>
        <v>1</v>
      </c>
      <c r="F61" s="70">
        <v>1</v>
      </c>
      <c r="G61" s="71">
        <v>0</v>
      </c>
      <c r="H61" s="34"/>
      <c r="I61" s="34"/>
      <c r="J61" s="34"/>
      <c r="K61" s="34"/>
      <c r="L61" s="25"/>
      <c r="M61" s="25"/>
      <c r="N61" s="25"/>
      <c r="O61" s="26"/>
      <c r="P61" s="27"/>
      <c r="Q61" s="27"/>
      <c r="R61" s="41">
        <v>18</v>
      </c>
      <c r="S61" s="160">
        <v>1</v>
      </c>
      <c r="T61" s="41"/>
      <c r="U61" s="41"/>
      <c r="V61" s="41"/>
      <c r="W61" s="41"/>
      <c r="X61" s="41"/>
      <c r="Y61" s="41"/>
      <c r="Z61" s="64"/>
      <c r="AA61" s="64"/>
      <c r="AB61" s="64"/>
      <c r="AC61" s="64"/>
      <c r="AD61" s="64"/>
      <c r="AE61" s="64"/>
      <c r="AF61" s="65"/>
      <c r="AG61" s="65"/>
      <c r="AH61" s="65"/>
      <c r="AI61" s="65"/>
    </row>
  </sheetData>
  <sheetProtection selectLockedCells="1" selectUnlockedCells="1"/>
  <sortState ref="A5:AI31">
    <sortCondition descending="1" ref="E5:E31"/>
  </sortState>
  <mergeCells count="12">
    <mergeCell ref="Z2:AE2"/>
    <mergeCell ref="AF2:AI2"/>
    <mergeCell ref="E34:G34"/>
    <mergeCell ref="H34:K34"/>
    <mergeCell ref="L34:Q34"/>
    <mergeCell ref="Z34:AE34"/>
    <mergeCell ref="AF34:AI34"/>
    <mergeCell ref="E2:G2"/>
    <mergeCell ref="H2:K2"/>
    <mergeCell ref="L2:Q2"/>
    <mergeCell ref="R2:Y2"/>
    <mergeCell ref="R34:Y3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HW62"/>
  <sheetViews>
    <sheetView zoomScale="95" zoomScaleNormal="95" workbookViewId="0">
      <pane xSplit="3" topLeftCell="D1" activePane="topRight" state="frozen"/>
      <selection pane="topRight" activeCell="B4" sqref="B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10" width="3.6328125" customWidth="1"/>
    <col min="11" max="11" width="5.81640625" customWidth="1"/>
    <col min="12" max="13" width="3.6328125" customWidth="1"/>
    <col min="14" max="14" width="5.81640625" customWidth="1"/>
    <col min="15" max="16" width="3.81640625" customWidth="1"/>
    <col min="17" max="17" width="5.81640625" customWidth="1"/>
    <col min="18" max="19" width="3.6328125" customWidth="1"/>
    <col min="20" max="20" width="5.81640625" customWidth="1"/>
    <col min="21" max="22" width="3.6328125" customWidth="1"/>
    <col min="23" max="23" width="5.81640625" customWidth="1"/>
    <col min="24" max="24" width="3.6328125" customWidth="1"/>
    <col min="25" max="25" width="5.81640625" style="1" customWidth="1"/>
    <col min="26" max="27" width="3.6328125" style="1" customWidth="1"/>
    <col min="28" max="28" width="5.81640625" style="1" customWidth="1"/>
    <col min="29" max="30" width="3.6328125" style="1" customWidth="1"/>
    <col min="31" max="31" width="5.81640625" style="1" customWidth="1"/>
    <col min="32" max="33" width="3.90625" style="1" customWidth="1"/>
    <col min="34" max="34" width="5.81640625" style="1" customWidth="1"/>
    <col min="35" max="35" width="3.36328125" style="1" customWidth="1"/>
    <col min="36" max="36" width="5.81640625" style="1" customWidth="1"/>
    <col min="37" max="37" width="4.1796875" style="1" customWidth="1"/>
    <col min="38" max="38" width="4" style="1" customWidth="1"/>
    <col min="39" max="39" width="5.81640625" style="1" customWidth="1"/>
    <col min="40" max="40" width="4.81640625" style="1" customWidth="1"/>
    <col min="41" max="41" width="3.54296875" style="1" customWidth="1"/>
    <col min="42" max="42" width="5.81640625" style="1" customWidth="1"/>
    <col min="43" max="44" width="3.6328125" style="1" customWidth="1"/>
    <col min="45" max="45" width="5.81640625" style="1" customWidth="1"/>
    <col min="46" max="47" width="3.6328125" style="1" customWidth="1"/>
    <col min="48" max="48" width="5.81640625" style="1" customWidth="1"/>
    <col min="49" max="49" width="3.6328125" style="1" customWidth="1"/>
    <col min="50" max="50" width="5.81640625" style="1" customWidth="1"/>
    <col min="51" max="51" width="3.6328125" style="1" customWidth="1"/>
    <col min="52" max="52" width="5.81640625" style="1" customWidth="1"/>
    <col min="53" max="54" width="3.6328125" style="1" customWidth="1"/>
    <col min="55" max="55" width="5.81640625" style="1" customWidth="1"/>
    <col min="56" max="56" width="3.6328125" style="1" customWidth="1"/>
    <col min="57" max="16384" width="9.1796875" style="1"/>
  </cols>
  <sheetData>
    <row r="1" spans="1:231" ht="13" thickBot="1"/>
    <row r="2" spans="1:231" ht="13.5" thickBot="1">
      <c r="A2" s="3"/>
      <c r="B2" s="22" t="s">
        <v>270</v>
      </c>
      <c r="C2" s="4"/>
      <c r="D2" s="80" t="s">
        <v>255</v>
      </c>
      <c r="E2" s="258" t="s">
        <v>262</v>
      </c>
      <c r="F2" s="259"/>
      <c r="G2" s="260"/>
      <c r="H2" s="262" t="s">
        <v>212</v>
      </c>
      <c r="I2" s="253"/>
      <c r="J2" s="253"/>
      <c r="K2" s="253"/>
      <c r="L2" s="253"/>
      <c r="M2" s="261"/>
      <c r="N2" s="254" t="s">
        <v>130</v>
      </c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4" t="s">
        <v>265</v>
      </c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6"/>
      <c r="AM2" s="254" t="s">
        <v>57</v>
      </c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6"/>
      <c r="AZ2" s="244" t="s">
        <v>100</v>
      </c>
      <c r="BA2" s="244"/>
      <c r="BB2" s="244"/>
      <c r="BC2" s="244"/>
      <c r="BD2" s="245"/>
    </row>
    <row r="3" spans="1:231" ht="13">
      <c r="A3" s="6"/>
      <c r="B3" s="164" t="s">
        <v>410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106"/>
      <c r="K3" s="33" t="s">
        <v>3</v>
      </c>
      <c r="L3" s="32"/>
      <c r="M3" s="32"/>
      <c r="N3" s="36" t="s">
        <v>3</v>
      </c>
      <c r="O3" s="36"/>
      <c r="P3" s="103"/>
      <c r="Q3" s="35" t="s">
        <v>3</v>
      </c>
      <c r="R3" s="36"/>
      <c r="S3" s="36"/>
      <c r="T3" s="36" t="s">
        <v>3</v>
      </c>
      <c r="U3" s="111"/>
      <c r="V3" s="115"/>
      <c r="W3" s="112" t="s">
        <v>3</v>
      </c>
      <c r="X3" s="37"/>
      <c r="Y3" s="38" t="s">
        <v>3</v>
      </c>
      <c r="Z3" s="39"/>
      <c r="AA3" s="39"/>
      <c r="AB3" s="38" t="s">
        <v>3</v>
      </c>
      <c r="AC3" s="39"/>
      <c r="AD3" s="39"/>
      <c r="AE3" s="38" t="s">
        <v>3</v>
      </c>
      <c r="AF3" s="38"/>
      <c r="AG3" s="38"/>
      <c r="AH3" s="38" t="s">
        <v>3</v>
      </c>
      <c r="AI3" s="40"/>
      <c r="AJ3" s="38" t="s">
        <v>3</v>
      </c>
      <c r="AK3" s="38"/>
      <c r="AL3" s="40"/>
      <c r="AM3" s="54" t="s">
        <v>3</v>
      </c>
      <c r="AN3" s="55"/>
      <c r="AO3" s="55"/>
      <c r="AP3" s="54" t="s">
        <v>3</v>
      </c>
      <c r="AQ3" s="54"/>
      <c r="AR3" s="54"/>
      <c r="AS3" s="54" t="s">
        <v>3</v>
      </c>
      <c r="AT3" s="56"/>
      <c r="AU3" s="56"/>
      <c r="AV3" s="54" t="s">
        <v>3</v>
      </c>
      <c r="AW3" s="56"/>
      <c r="AX3" s="54" t="s">
        <v>3</v>
      </c>
      <c r="AY3" s="56"/>
      <c r="AZ3" s="59" t="s">
        <v>3</v>
      </c>
      <c r="BA3" s="60"/>
      <c r="BB3" s="60"/>
      <c r="BC3" s="60" t="s">
        <v>3</v>
      </c>
      <c r="BD3" s="61"/>
    </row>
    <row r="4" spans="1:231" ht="14">
      <c r="A4" s="10"/>
      <c r="B4" s="11" t="s">
        <v>43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99</v>
      </c>
      <c r="I4" s="43" t="s">
        <v>5</v>
      </c>
      <c r="J4" s="107"/>
      <c r="K4" s="42" t="s">
        <v>150</v>
      </c>
      <c r="L4" s="43" t="s">
        <v>5</v>
      </c>
      <c r="M4" s="43"/>
      <c r="N4" s="104" t="s">
        <v>189</v>
      </c>
      <c r="O4" s="46" t="s">
        <v>5</v>
      </c>
      <c r="P4" s="118"/>
      <c r="Q4" s="45" t="s">
        <v>8</v>
      </c>
      <c r="R4" s="44" t="s">
        <v>5</v>
      </c>
      <c r="S4" s="44"/>
      <c r="T4" s="45" t="s">
        <v>10</v>
      </c>
      <c r="U4" s="46" t="s">
        <v>5</v>
      </c>
      <c r="V4" s="48"/>
      <c r="W4" s="113" t="s">
        <v>9</v>
      </c>
      <c r="X4" s="48" t="s">
        <v>5</v>
      </c>
      <c r="Y4" s="49" t="s">
        <v>189</v>
      </c>
      <c r="Z4" s="50" t="s">
        <v>5</v>
      </c>
      <c r="AA4" s="50"/>
      <c r="AB4" s="49" t="s">
        <v>8</v>
      </c>
      <c r="AC4" s="50" t="s">
        <v>5</v>
      </c>
      <c r="AD4" s="50"/>
      <c r="AE4" s="49" t="s">
        <v>10</v>
      </c>
      <c r="AF4" s="50" t="s">
        <v>5</v>
      </c>
      <c r="AG4" s="50"/>
      <c r="AH4" s="49" t="s">
        <v>9</v>
      </c>
      <c r="AI4" s="50" t="s">
        <v>5</v>
      </c>
      <c r="AJ4" s="49" t="s">
        <v>267</v>
      </c>
      <c r="AK4" s="50" t="s">
        <v>5</v>
      </c>
      <c r="AL4" s="50"/>
      <c r="AM4" s="57" t="s">
        <v>189</v>
      </c>
      <c r="AN4" s="58" t="s">
        <v>5</v>
      </c>
      <c r="AO4" s="58"/>
      <c r="AP4" s="57" t="s">
        <v>8</v>
      </c>
      <c r="AQ4" s="58" t="s">
        <v>5</v>
      </c>
      <c r="AR4" s="58"/>
      <c r="AS4" s="57" t="s">
        <v>10</v>
      </c>
      <c r="AT4" s="58" t="s">
        <v>5</v>
      </c>
      <c r="AU4" s="58"/>
      <c r="AV4" s="57" t="s">
        <v>9</v>
      </c>
      <c r="AW4" s="58" t="s">
        <v>5</v>
      </c>
      <c r="AX4" s="57" t="s">
        <v>269</v>
      </c>
      <c r="AY4" s="58" t="s">
        <v>5</v>
      </c>
      <c r="AZ4" s="62" t="s">
        <v>6</v>
      </c>
      <c r="BA4" s="63" t="s">
        <v>5</v>
      </c>
      <c r="BB4" s="63"/>
      <c r="BC4" s="62" t="s">
        <v>7</v>
      </c>
      <c r="BD4" s="63" t="s">
        <v>5</v>
      </c>
    </row>
    <row r="5" spans="1:231" ht="13">
      <c r="A5" s="202">
        <v>1</v>
      </c>
      <c r="B5" s="202" t="s">
        <v>153</v>
      </c>
      <c r="C5" s="20" t="s">
        <v>91</v>
      </c>
      <c r="D5" s="18">
        <f t="shared" ref="D5:D30" si="0">SUM(J5+M5+P5+S5+V5+X5+AA5+AD5+AG5+AI5+AL5+AO5+AR5+AU5+AW5+AY5+BB5+BD5)</f>
        <v>221</v>
      </c>
      <c r="E5" s="16">
        <f t="shared" ref="E5:E30" si="1">SUM(F5+G5)</f>
        <v>136</v>
      </c>
      <c r="F5" s="70">
        <f>SUM(R5+AC5+AF5+AQ5)</f>
        <v>106</v>
      </c>
      <c r="G5" s="29">
        <v>30</v>
      </c>
      <c r="H5" s="34">
        <v>5</v>
      </c>
      <c r="I5" s="34">
        <v>23</v>
      </c>
      <c r="J5" s="108">
        <v>14</v>
      </c>
      <c r="K5" s="34">
        <v>6</v>
      </c>
      <c r="L5" s="34">
        <v>22</v>
      </c>
      <c r="M5" s="108">
        <v>13</v>
      </c>
      <c r="N5" s="105">
        <v>5</v>
      </c>
      <c r="O5" s="26">
        <v>23</v>
      </c>
      <c r="P5" s="117">
        <v>14</v>
      </c>
      <c r="Q5" s="25">
        <v>3</v>
      </c>
      <c r="R5" s="161">
        <v>26</v>
      </c>
      <c r="S5" s="119">
        <v>17</v>
      </c>
      <c r="T5" s="25">
        <v>6</v>
      </c>
      <c r="U5" s="26">
        <v>22</v>
      </c>
      <c r="V5" s="116">
        <v>13</v>
      </c>
      <c r="W5" s="114">
        <v>3</v>
      </c>
      <c r="X5" s="27">
        <v>10</v>
      </c>
      <c r="Y5" s="41">
        <v>5</v>
      </c>
      <c r="Z5" s="41">
        <v>23</v>
      </c>
      <c r="AA5" s="180">
        <v>14</v>
      </c>
      <c r="AB5" s="41">
        <v>3</v>
      </c>
      <c r="AC5" s="160">
        <v>26</v>
      </c>
      <c r="AD5" s="180">
        <v>17</v>
      </c>
      <c r="AE5" s="41">
        <v>2</v>
      </c>
      <c r="AF5" s="160">
        <v>30</v>
      </c>
      <c r="AG5" s="180">
        <v>21</v>
      </c>
      <c r="AH5" s="41">
        <v>2</v>
      </c>
      <c r="AI5" s="41">
        <v>13</v>
      </c>
      <c r="AJ5" s="41">
        <v>2</v>
      </c>
      <c r="AK5" s="163">
        <v>30</v>
      </c>
      <c r="AL5" s="180">
        <v>21</v>
      </c>
      <c r="AM5" s="64">
        <v>9</v>
      </c>
      <c r="AN5" s="64">
        <v>19</v>
      </c>
      <c r="AO5" s="234">
        <v>10</v>
      </c>
      <c r="AP5" s="64">
        <v>4</v>
      </c>
      <c r="AQ5" s="160">
        <v>24</v>
      </c>
      <c r="AR5" s="234">
        <v>15</v>
      </c>
      <c r="AS5" s="64">
        <v>7</v>
      </c>
      <c r="AT5" s="64">
        <v>21</v>
      </c>
      <c r="AU5" s="234">
        <v>12</v>
      </c>
      <c r="AV5" s="64">
        <v>3</v>
      </c>
      <c r="AW5" s="64">
        <v>10</v>
      </c>
      <c r="AX5" s="64">
        <v>5</v>
      </c>
      <c r="AY5" s="64">
        <v>7</v>
      </c>
      <c r="AZ5" s="65"/>
      <c r="BA5" s="65"/>
      <c r="BB5" s="65"/>
      <c r="BC5" s="65"/>
      <c r="BD5" s="65"/>
    </row>
    <row r="6" spans="1:231" ht="13">
      <c r="A6" s="202">
        <v>2</v>
      </c>
      <c r="B6" s="202" t="s">
        <v>257</v>
      </c>
      <c r="C6" s="20" t="s">
        <v>13</v>
      </c>
      <c r="D6" s="18">
        <f t="shared" si="0"/>
        <v>158</v>
      </c>
      <c r="E6" s="16">
        <f t="shared" si="1"/>
        <v>123</v>
      </c>
      <c r="F6" s="70">
        <f>SUM(U6+AC6+AF6+AQ6)</f>
        <v>101</v>
      </c>
      <c r="G6" s="29">
        <v>22</v>
      </c>
      <c r="H6" s="34">
        <v>6</v>
      </c>
      <c r="I6" s="158">
        <v>22</v>
      </c>
      <c r="J6" s="108">
        <v>13</v>
      </c>
      <c r="K6" s="34">
        <v>15</v>
      </c>
      <c r="L6" s="34">
        <v>13</v>
      </c>
      <c r="M6" s="108">
        <v>4</v>
      </c>
      <c r="N6" s="105"/>
      <c r="O6" s="26"/>
      <c r="P6" s="117"/>
      <c r="Q6" s="25">
        <v>9</v>
      </c>
      <c r="R6" s="25">
        <v>19</v>
      </c>
      <c r="S6" s="119">
        <v>10</v>
      </c>
      <c r="T6" s="25">
        <v>5</v>
      </c>
      <c r="U6" s="159">
        <v>23</v>
      </c>
      <c r="V6" s="116">
        <v>14</v>
      </c>
      <c r="W6" s="114">
        <v>2</v>
      </c>
      <c r="X6" s="27">
        <v>13</v>
      </c>
      <c r="Y6" s="41">
        <v>19</v>
      </c>
      <c r="Z6" s="41">
        <v>9</v>
      </c>
      <c r="AA6" s="180"/>
      <c r="AB6" s="41">
        <v>5</v>
      </c>
      <c r="AC6" s="160">
        <v>23</v>
      </c>
      <c r="AD6" s="180">
        <v>14</v>
      </c>
      <c r="AE6" s="41">
        <v>1</v>
      </c>
      <c r="AF6" s="160">
        <v>34</v>
      </c>
      <c r="AG6" s="180">
        <v>25</v>
      </c>
      <c r="AH6" s="41">
        <v>1</v>
      </c>
      <c r="AI6" s="41">
        <v>16</v>
      </c>
      <c r="AJ6" s="41">
        <v>24</v>
      </c>
      <c r="AK6" s="41">
        <v>4</v>
      </c>
      <c r="AL6" s="180"/>
      <c r="AM6" s="64"/>
      <c r="AN6" s="64"/>
      <c r="AO6" s="234"/>
      <c r="AP6" s="64">
        <v>7</v>
      </c>
      <c r="AQ6" s="160">
        <v>21</v>
      </c>
      <c r="AR6" s="234">
        <v>12</v>
      </c>
      <c r="AS6" s="64">
        <v>8</v>
      </c>
      <c r="AT6" s="64">
        <v>20</v>
      </c>
      <c r="AU6" s="234">
        <v>11</v>
      </c>
      <c r="AV6" s="64">
        <v>2</v>
      </c>
      <c r="AW6" s="64">
        <v>13</v>
      </c>
      <c r="AX6" s="64">
        <v>2</v>
      </c>
      <c r="AY6" s="64">
        <v>13</v>
      </c>
      <c r="AZ6" s="65"/>
      <c r="BA6" s="65"/>
      <c r="BB6" s="65"/>
      <c r="BC6" s="65"/>
      <c r="BD6" s="65"/>
    </row>
    <row r="7" spans="1:231" ht="13">
      <c r="A7" s="202">
        <v>3</v>
      </c>
      <c r="B7" s="202" t="s">
        <v>154</v>
      </c>
      <c r="C7" s="20" t="s">
        <v>22</v>
      </c>
      <c r="D7" s="18">
        <f t="shared" si="0"/>
        <v>80</v>
      </c>
      <c r="E7" s="16">
        <f t="shared" si="1"/>
        <v>81</v>
      </c>
      <c r="F7" s="70">
        <f>SUM(R7+U7+Z7+AN7)</f>
        <v>61</v>
      </c>
      <c r="G7" s="29">
        <v>20</v>
      </c>
      <c r="H7" s="34">
        <v>26</v>
      </c>
      <c r="I7" s="34">
        <v>2</v>
      </c>
      <c r="J7" s="108"/>
      <c r="K7" s="34">
        <v>22</v>
      </c>
      <c r="L7" s="34">
        <v>6</v>
      </c>
      <c r="M7" s="108"/>
      <c r="N7" s="105">
        <v>20</v>
      </c>
      <c r="O7" s="26">
        <v>8</v>
      </c>
      <c r="P7" s="117"/>
      <c r="Q7" s="25">
        <v>11</v>
      </c>
      <c r="R7" s="161">
        <v>17</v>
      </c>
      <c r="S7" s="119">
        <v>8</v>
      </c>
      <c r="T7" s="25">
        <v>15</v>
      </c>
      <c r="U7" s="159">
        <v>13</v>
      </c>
      <c r="V7" s="116">
        <v>4</v>
      </c>
      <c r="W7" s="114">
        <v>3</v>
      </c>
      <c r="X7" s="27">
        <v>10</v>
      </c>
      <c r="Y7" s="41">
        <v>11</v>
      </c>
      <c r="Z7" s="160">
        <v>17</v>
      </c>
      <c r="AA7" s="180">
        <v>8</v>
      </c>
      <c r="AB7" s="41">
        <v>18</v>
      </c>
      <c r="AC7" s="41">
        <v>10</v>
      </c>
      <c r="AD7" s="180">
        <v>1</v>
      </c>
      <c r="AE7" s="41"/>
      <c r="AF7" s="41"/>
      <c r="AG7" s="180"/>
      <c r="AH7" s="41">
        <v>2</v>
      </c>
      <c r="AI7" s="41">
        <v>13</v>
      </c>
      <c r="AJ7" s="41">
        <v>8</v>
      </c>
      <c r="AK7" s="163">
        <v>20</v>
      </c>
      <c r="AL7" s="180">
        <v>11</v>
      </c>
      <c r="AM7" s="64">
        <v>14</v>
      </c>
      <c r="AN7" s="160">
        <v>14</v>
      </c>
      <c r="AO7" s="234">
        <v>5</v>
      </c>
      <c r="AP7" s="64">
        <v>16</v>
      </c>
      <c r="AQ7" s="64">
        <v>12</v>
      </c>
      <c r="AR7" s="234">
        <v>3</v>
      </c>
      <c r="AS7" s="64">
        <v>27</v>
      </c>
      <c r="AT7" s="64">
        <v>1</v>
      </c>
      <c r="AU7" s="234"/>
      <c r="AV7" s="64">
        <v>3</v>
      </c>
      <c r="AW7" s="64">
        <v>10</v>
      </c>
      <c r="AX7" s="64">
        <v>5</v>
      </c>
      <c r="AY7" s="64">
        <v>7</v>
      </c>
      <c r="AZ7" s="65"/>
      <c r="BA7" s="65"/>
      <c r="BB7" s="65"/>
      <c r="BC7" s="65"/>
      <c r="BD7" s="65"/>
    </row>
    <row r="8" spans="1:231" ht="13">
      <c r="A8" s="202">
        <v>4</v>
      </c>
      <c r="B8" s="202" t="s">
        <v>151</v>
      </c>
      <c r="C8" s="20" t="s">
        <v>114</v>
      </c>
      <c r="D8" s="18">
        <f t="shared" si="0"/>
        <v>52</v>
      </c>
      <c r="E8" s="16">
        <f t="shared" si="1"/>
        <v>80</v>
      </c>
      <c r="F8" s="70">
        <f>SUM(R8+AC8+AQ8+AT8)</f>
        <v>64</v>
      </c>
      <c r="G8" s="29">
        <v>16</v>
      </c>
      <c r="H8" s="34">
        <v>12</v>
      </c>
      <c r="I8" s="158">
        <v>16</v>
      </c>
      <c r="J8" s="108">
        <v>7</v>
      </c>
      <c r="K8" s="34">
        <v>23</v>
      </c>
      <c r="L8" s="34">
        <v>5</v>
      </c>
      <c r="M8" s="108"/>
      <c r="N8" s="105">
        <v>15</v>
      </c>
      <c r="O8" s="26">
        <v>13</v>
      </c>
      <c r="P8" s="117">
        <v>4</v>
      </c>
      <c r="Q8" s="25">
        <v>12</v>
      </c>
      <c r="R8" s="161">
        <v>16</v>
      </c>
      <c r="S8" s="119">
        <v>7</v>
      </c>
      <c r="T8" s="25">
        <v>16</v>
      </c>
      <c r="U8" s="26">
        <v>12</v>
      </c>
      <c r="V8" s="116">
        <v>3</v>
      </c>
      <c r="W8" s="114">
        <v>11</v>
      </c>
      <c r="X8" s="27">
        <v>1</v>
      </c>
      <c r="Y8" s="41">
        <v>21</v>
      </c>
      <c r="Z8" s="41">
        <v>7</v>
      </c>
      <c r="AA8" s="180"/>
      <c r="AB8" s="41">
        <v>14</v>
      </c>
      <c r="AC8" s="160">
        <v>14</v>
      </c>
      <c r="AD8" s="180">
        <v>5</v>
      </c>
      <c r="AE8" s="41">
        <v>14</v>
      </c>
      <c r="AF8" s="41">
        <v>14</v>
      </c>
      <c r="AG8" s="180">
        <v>5</v>
      </c>
      <c r="AH8" s="41">
        <v>8</v>
      </c>
      <c r="AI8" s="41">
        <v>4</v>
      </c>
      <c r="AJ8" s="41"/>
      <c r="AK8" s="41"/>
      <c r="AL8" s="180"/>
      <c r="AM8" s="64">
        <v>24</v>
      </c>
      <c r="AN8" s="64">
        <v>4</v>
      </c>
      <c r="AO8" s="234"/>
      <c r="AP8" s="64">
        <v>8</v>
      </c>
      <c r="AQ8" s="160">
        <v>20</v>
      </c>
      <c r="AR8" s="234">
        <v>11</v>
      </c>
      <c r="AS8" s="64">
        <v>14</v>
      </c>
      <c r="AT8" s="160">
        <v>14</v>
      </c>
      <c r="AU8" s="234">
        <v>5</v>
      </c>
      <c r="AV8" s="64"/>
      <c r="AW8" s="64"/>
      <c r="AX8" s="64"/>
      <c r="AY8" s="64"/>
      <c r="AZ8" s="65"/>
      <c r="BA8" s="65"/>
      <c r="BB8" s="65"/>
      <c r="BC8" s="65"/>
      <c r="BD8" s="65"/>
    </row>
    <row r="9" spans="1:231" ht="13">
      <c r="A9" s="202">
        <v>5</v>
      </c>
      <c r="B9" s="202" t="s">
        <v>152</v>
      </c>
      <c r="C9" s="20" t="s">
        <v>37</v>
      </c>
      <c r="D9" s="18">
        <f t="shared" si="0"/>
        <v>45</v>
      </c>
      <c r="E9" s="16">
        <f t="shared" si="1"/>
        <v>76</v>
      </c>
      <c r="F9" s="70">
        <f>SUM(O9+U9+AF9+AT9)</f>
        <v>53</v>
      </c>
      <c r="G9" s="29">
        <v>23</v>
      </c>
      <c r="H9" s="34"/>
      <c r="I9" s="34"/>
      <c r="J9" s="108"/>
      <c r="K9" s="34">
        <v>25</v>
      </c>
      <c r="L9" s="34">
        <v>3</v>
      </c>
      <c r="M9" s="108"/>
      <c r="N9" s="105">
        <v>18</v>
      </c>
      <c r="O9" s="159">
        <v>10</v>
      </c>
      <c r="P9" s="117">
        <v>1</v>
      </c>
      <c r="Q9" s="25">
        <v>23</v>
      </c>
      <c r="R9" s="25">
        <v>5</v>
      </c>
      <c r="S9" s="119"/>
      <c r="T9" s="25">
        <v>14</v>
      </c>
      <c r="U9" s="159">
        <v>14</v>
      </c>
      <c r="V9" s="116">
        <v>5</v>
      </c>
      <c r="W9" s="114">
        <v>8</v>
      </c>
      <c r="X9" s="27">
        <v>4</v>
      </c>
      <c r="Y9" s="41"/>
      <c r="Z9" s="41"/>
      <c r="AA9" s="180"/>
      <c r="AB9" s="41">
        <v>22</v>
      </c>
      <c r="AC9" s="41">
        <v>6</v>
      </c>
      <c r="AD9" s="180"/>
      <c r="AE9" s="41">
        <v>16</v>
      </c>
      <c r="AF9" s="160">
        <v>12</v>
      </c>
      <c r="AG9" s="180">
        <v>3</v>
      </c>
      <c r="AH9" s="41">
        <v>7</v>
      </c>
      <c r="AI9" s="41">
        <v>5</v>
      </c>
      <c r="AJ9" s="41">
        <v>5</v>
      </c>
      <c r="AK9" s="163">
        <v>23</v>
      </c>
      <c r="AL9" s="180">
        <v>14</v>
      </c>
      <c r="AM9" s="64"/>
      <c r="AN9" s="64"/>
      <c r="AO9" s="234"/>
      <c r="AP9" s="64"/>
      <c r="AQ9" s="64"/>
      <c r="AR9" s="234"/>
      <c r="AS9" s="64">
        <v>11</v>
      </c>
      <c r="AT9" s="160">
        <v>17</v>
      </c>
      <c r="AU9" s="234">
        <v>8</v>
      </c>
      <c r="AV9" s="64">
        <v>9</v>
      </c>
      <c r="AW9" s="64">
        <v>2</v>
      </c>
      <c r="AX9" s="64">
        <v>9</v>
      </c>
      <c r="AY9" s="64">
        <v>3</v>
      </c>
      <c r="AZ9" s="65"/>
      <c r="BA9" s="65"/>
      <c r="BB9" s="65"/>
      <c r="BC9" s="65"/>
      <c r="BD9" s="65"/>
    </row>
    <row r="10" spans="1:231" ht="13">
      <c r="A10" s="202">
        <v>6</v>
      </c>
      <c r="B10" s="202" t="s">
        <v>162</v>
      </c>
      <c r="C10" s="20" t="s">
        <v>23</v>
      </c>
      <c r="D10" s="18">
        <f t="shared" si="0"/>
        <v>55</v>
      </c>
      <c r="E10" s="16">
        <f t="shared" si="1"/>
        <v>73</v>
      </c>
      <c r="F10" s="70">
        <f>SUM(O10+U10+AC10+AN10)</f>
        <v>69</v>
      </c>
      <c r="G10" s="29">
        <v>4</v>
      </c>
      <c r="H10" s="34"/>
      <c r="I10" s="34"/>
      <c r="J10" s="108"/>
      <c r="K10" s="34">
        <v>24</v>
      </c>
      <c r="L10" s="158">
        <v>4</v>
      </c>
      <c r="M10" s="108"/>
      <c r="N10" s="105">
        <v>7</v>
      </c>
      <c r="O10" s="159">
        <v>21</v>
      </c>
      <c r="P10" s="117">
        <v>12</v>
      </c>
      <c r="Q10" s="25">
        <v>18</v>
      </c>
      <c r="R10" s="25">
        <v>10</v>
      </c>
      <c r="S10" s="119">
        <v>1</v>
      </c>
      <c r="T10" s="25">
        <v>13</v>
      </c>
      <c r="U10" s="159">
        <v>15</v>
      </c>
      <c r="V10" s="116">
        <v>6</v>
      </c>
      <c r="W10" s="114">
        <v>7</v>
      </c>
      <c r="X10" s="27">
        <v>5</v>
      </c>
      <c r="Y10" s="41">
        <v>18</v>
      </c>
      <c r="Z10" s="41">
        <v>10</v>
      </c>
      <c r="AA10" s="180">
        <v>1</v>
      </c>
      <c r="AB10" s="41">
        <v>15</v>
      </c>
      <c r="AC10" s="160">
        <v>13</v>
      </c>
      <c r="AD10" s="180">
        <v>4</v>
      </c>
      <c r="AE10" s="41">
        <v>22</v>
      </c>
      <c r="AF10" s="41">
        <v>6</v>
      </c>
      <c r="AG10" s="180"/>
      <c r="AH10" s="41">
        <v>10</v>
      </c>
      <c r="AI10" s="41">
        <v>2</v>
      </c>
      <c r="AJ10" s="41"/>
      <c r="AK10" s="41"/>
      <c r="AL10" s="180"/>
      <c r="AM10" s="64">
        <v>8</v>
      </c>
      <c r="AN10" s="160">
        <v>20</v>
      </c>
      <c r="AO10" s="234">
        <v>11</v>
      </c>
      <c r="AP10" s="64">
        <v>15</v>
      </c>
      <c r="AQ10" s="64">
        <v>13</v>
      </c>
      <c r="AR10" s="234">
        <v>4</v>
      </c>
      <c r="AS10" s="64"/>
      <c r="AT10" s="64"/>
      <c r="AU10" s="234"/>
      <c r="AV10" s="64">
        <v>8</v>
      </c>
      <c r="AW10" s="64">
        <v>4</v>
      </c>
      <c r="AX10" s="64">
        <v>7</v>
      </c>
      <c r="AY10" s="64">
        <v>5</v>
      </c>
      <c r="AZ10" s="65"/>
      <c r="BA10" s="65"/>
      <c r="BB10" s="65"/>
      <c r="BC10" s="65"/>
      <c r="BD10" s="65"/>
    </row>
    <row r="11" spans="1:231" ht="13">
      <c r="A11" s="202">
        <v>7</v>
      </c>
      <c r="B11" s="202" t="s">
        <v>158</v>
      </c>
      <c r="C11" s="20" t="s">
        <v>26</v>
      </c>
      <c r="D11" s="18">
        <f t="shared" si="0"/>
        <v>24</v>
      </c>
      <c r="E11" s="16">
        <f t="shared" si="1"/>
        <v>67</v>
      </c>
      <c r="F11" s="70">
        <f>SUM(O11+R11+U11+Z11)</f>
        <v>57</v>
      </c>
      <c r="G11" s="29">
        <v>10</v>
      </c>
      <c r="H11" s="34">
        <v>19</v>
      </c>
      <c r="I11" s="34">
        <v>9</v>
      </c>
      <c r="J11" s="108"/>
      <c r="K11" s="34">
        <v>18</v>
      </c>
      <c r="L11" s="158">
        <v>10</v>
      </c>
      <c r="M11" s="108">
        <v>1</v>
      </c>
      <c r="N11" s="105">
        <v>14</v>
      </c>
      <c r="O11" s="159">
        <v>14</v>
      </c>
      <c r="P11" s="117">
        <v>5</v>
      </c>
      <c r="Q11" s="25">
        <v>13</v>
      </c>
      <c r="R11" s="161">
        <v>15</v>
      </c>
      <c r="S11" s="119">
        <v>6</v>
      </c>
      <c r="T11" s="25">
        <v>20</v>
      </c>
      <c r="U11" s="159">
        <v>8</v>
      </c>
      <c r="V11" s="116"/>
      <c r="W11" s="114"/>
      <c r="X11" s="27"/>
      <c r="Y11" s="41">
        <v>8</v>
      </c>
      <c r="Z11" s="160">
        <v>20</v>
      </c>
      <c r="AA11" s="180">
        <v>11</v>
      </c>
      <c r="AB11" s="41"/>
      <c r="AC11" s="41"/>
      <c r="AD11" s="180"/>
      <c r="AE11" s="41">
        <v>20</v>
      </c>
      <c r="AF11" s="41">
        <v>8</v>
      </c>
      <c r="AG11" s="180"/>
      <c r="AH11" s="41"/>
      <c r="AI11" s="41"/>
      <c r="AJ11" s="41">
        <v>21</v>
      </c>
      <c r="AK11" s="41">
        <v>7</v>
      </c>
      <c r="AL11" s="180"/>
      <c r="AM11" s="64">
        <v>22</v>
      </c>
      <c r="AN11" s="64">
        <v>6</v>
      </c>
      <c r="AO11" s="234"/>
      <c r="AP11" s="64">
        <v>22</v>
      </c>
      <c r="AQ11" s="64">
        <v>6</v>
      </c>
      <c r="AR11" s="234"/>
      <c r="AS11" s="64"/>
      <c r="AT11" s="64"/>
      <c r="AU11" s="234"/>
      <c r="AV11" s="64"/>
      <c r="AW11" s="64"/>
      <c r="AX11" s="64">
        <v>11</v>
      </c>
      <c r="AY11" s="64">
        <v>1</v>
      </c>
      <c r="AZ11" s="65"/>
      <c r="BA11" s="65"/>
      <c r="BB11" s="65"/>
      <c r="BC11" s="65"/>
      <c r="BD11" s="65"/>
    </row>
    <row r="12" spans="1:231" ht="13">
      <c r="A12" s="202">
        <v>8</v>
      </c>
      <c r="B12" s="202" t="s">
        <v>182</v>
      </c>
      <c r="C12" s="20" t="s">
        <v>23</v>
      </c>
      <c r="D12" s="18">
        <f t="shared" si="0"/>
        <v>21</v>
      </c>
      <c r="E12" s="16">
        <f t="shared" si="1"/>
        <v>59</v>
      </c>
      <c r="F12" s="70">
        <f>SUM(Z12+AC12+AN12+AQ12)</f>
        <v>43</v>
      </c>
      <c r="G12" s="29">
        <v>16</v>
      </c>
      <c r="H12" s="34"/>
      <c r="I12" s="34"/>
      <c r="J12" s="108"/>
      <c r="K12" s="34"/>
      <c r="L12" s="34"/>
      <c r="M12" s="108"/>
      <c r="N12" s="105"/>
      <c r="O12" s="26"/>
      <c r="P12" s="117"/>
      <c r="Q12" s="25"/>
      <c r="R12" s="25"/>
      <c r="S12" s="119"/>
      <c r="T12" s="25"/>
      <c r="U12" s="26"/>
      <c r="V12" s="116"/>
      <c r="W12" s="114">
        <v>11</v>
      </c>
      <c r="X12" s="27">
        <v>1</v>
      </c>
      <c r="Y12" s="41">
        <v>15</v>
      </c>
      <c r="Z12" s="160">
        <v>13</v>
      </c>
      <c r="AA12" s="180">
        <v>4</v>
      </c>
      <c r="AB12" s="41">
        <v>16</v>
      </c>
      <c r="AC12" s="160">
        <v>12</v>
      </c>
      <c r="AD12" s="180">
        <v>3</v>
      </c>
      <c r="AE12" s="41"/>
      <c r="AF12" s="41"/>
      <c r="AG12" s="180"/>
      <c r="AH12" s="41">
        <v>8</v>
      </c>
      <c r="AI12" s="41">
        <v>4</v>
      </c>
      <c r="AJ12" s="41">
        <v>12</v>
      </c>
      <c r="AK12" s="163">
        <v>16</v>
      </c>
      <c r="AL12" s="180">
        <v>7</v>
      </c>
      <c r="AM12" s="64">
        <v>21</v>
      </c>
      <c r="AN12" s="160">
        <v>7</v>
      </c>
      <c r="AO12" s="234"/>
      <c r="AP12" s="64">
        <v>17</v>
      </c>
      <c r="AQ12" s="160">
        <v>11</v>
      </c>
      <c r="AR12" s="234">
        <v>2</v>
      </c>
      <c r="AS12" s="64"/>
      <c r="AT12" s="64"/>
      <c r="AU12" s="234"/>
      <c r="AV12" s="64"/>
      <c r="AW12" s="64"/>
      <c r="AX12" s="64"/>
      <c r="AY12" s="64"/>
      <c r="AZ12" s="65"/>
      <c r="BA12" s="65"/>
      <c r="BB12" s="65"/>
      <c r="BC12" s="65"/>
      <c r="BD12" s="65"/>
      <c r="HW12" s="1" t="s">
        <v>445</v>
      </c>
    </row>
    <row r="13" spans="1:231" ht="13">
      <c r="A13" s="202">
        <v>9</v>
      </c>
      <c r="B13" s="202" t="s">
        <v>157</v>
      </c>
      <c r="C13" s="20" t="s">
        <v>41</v>
      </c>
      <c r="D13" s="18">
        <f t="shared" si="0"/>
        <v>29</v>
      </c>
      <c r="E13" s="16">
        <f t="shared" si="1"/>
        <v>51</v>
      </c>
      <c r="F13" s="70">
        <f>SUM(R13+AC13+AF13+AT13)</f>
        <v>35</v>
      </c>
      <c r="G13" s="29">
        <v>16</v>
      </c>
      <c r="H13" s="34">
        <v>15</v>
      </c>
      <c r="I13" s="34">
        <v>13</v>
      </c>
      <c r="J13" s="108">
        <v>4</v>
      </c>
      <c r="K13" s="34">
        <v>12</v>
      </c>
      <c r="L13" s="158">
        <v>16</v>
      </c>
      <c r="M13" s="108">
        <v>7</v>
      </c>
      <c r="N13" s="105"/>
      <c r="O13" s="26"/>
      <c r="P13" s="117"/>
      <c r="Q13" s="25">
        <v>24</v>
      </c>
      <c r="R13" s="161">
        <v>4</v>
      </c>
      <c r="S13" s="119"/>
      <c r="T13" s="25"/>
      <c r="U13" s="26"/>
      <c r="V13" s="116"/>
      <c r="W13" s="114"/>
      <c r="X13" s="27"/>
      <c r="Y13" s="41"/>
      <c r="Z13" s="41"/>
      <c r="AA13" s="180"/>
      <c r="AB13" s="41">
        <v>27</v>
      </c>
      <c r="AC13" s="160">
        <v>1</v>
      </c>
      <c r="AD13" s="180"/>
      <c r="AE13" s="41">
        <v>8</v>
      </c>
      <c r="AF13" s="160">
        <v>20</v>
      </c>
      <c r="AG13" s="180">
        <v>11</v>
      </c>
      <c r="AH13" s="41"/>
      <c r="AI13" s="41"/>
      <c r="AJ13" s="41">
        <v>13</v>
      </c>
      <c r="AK13" s="41">
        <v>15</v>
      </c>
      <c r="AL13" s="180">
        <v>6</v>
      </c>
      <c r="AM13" s="64"/>
      <c r="AN13" s="64"/>
      <c r="AO13" s="234"/>
      <c r="AP13" s="64"/>
      <c r="AQ13" s="64"/>
      <c r="AR13" s="234"/>
      <c r="AS13" s="64">
        <v>18</v>
      </c>
      <c r="AT13" s="160">
        <v>10</v>
      </c>
      <c r="AU13" s="234">
        <v>1</v>
      </c>
      <c r="AV13" s="64"/>
      <c r="AW13" s="64"/>
      <c r="AX13" s="64"/>
      <c r="AY13" s="64"/>
      <c r="AZ13" s="65"/>
      <c r="BA13" s="65"/>
      <c r="BB13" s="65"/>
      <c r="BC13" s="65"/>
      <c r="BD13" s="65"/>
    </row>
    <row r="14" spans="1:231" ht="13">
      <c r="A14" s="20">
        <v>10</v>
      </c>
      <c r="B14" s="20" t="s">
        <v>155</v>
      </c>
      <c r="C14" s="20" t="s">
        <v>31</v>
      </c>
      <c r="D14" s="18">
        <f t="shared" si="0"/>
        <v>21</v>
      </c>
      <c r="E14" s="16">
        <f t="shared" si="1"/>
        <v>37</v>
      </c>
      <c r="F14" s="70">
        <f>SUM(O14+X14+AC14+AF14)</f>
        <v>23</v>
      </c>
      <c r="G14" s="29">
        <v>14</v>
      </c>
      <c r="H14" s="34"/>
      <c r="I14" s="34"/>
      <c r="J14" s="108"/>
      <c r="K14" s="34"/>
      <c r="L14" s="34"/>
      <c r="M14" s="108"/>
      <c r="N14" s="105">
        <v>22</v>
      </c>
      <c r="O14" s="159">
        <v>6</v>
      </c>
      <c r="P14" s="117"/>
      <c r="Q14" s="25"/>
      <c r="R14" s="25"/>
      <c r="S14" s="119"/>
      <c r="T14" s="25"/>
      <c r="U14" s="26"/>
      <c r="V14" s="116"/>
      <c r="W14" s="114">
        <v>7</v>
      </c>
      <c r="X14" s="165">
        <v>5</v>
      </c>
      <c r="Y14" s="41"/>
      <c r="Z14" s="41"/>
      <c r="AA14" s="180"/>
      <c r="AB14" s="41">
        <v>23</v>
      </c>
      <c r="AC14" s="160">
        <v>5</v>
      </c>
      <c r="AD14" s="180"/>
      <c r="AE14" s="41">
        <v>21</v>
      </c>
      <c r="AF14" s="160">
        <v>7</v>
      </c>
      <c r="AG14" s="180"/>
      <c r="AH14" s="41">
        <v>10</v>
      </c>
      <c r="AI14" s="41">
        <v>2</v>
      </c>
      <c r="AJ14" s="41">
        <v>14</v>
      </c>
      <c r="AK14" s="163">
        <v>14</v>
      </c>
      <c r="AL14" s="180">
        <v>5</v>
      </c>
      <c r="AM14" s="64"/>
      <c r="AN14" s="64"/>
      <c r="AO14" s="234"/>
      <c r="AP14" s="64">
        <v>25</v>
      </c>
      <c r="AQ14" s="64">
        <v>3</v>
      </c>
      <c r="AR14" s="234"/>
      <c r="AS14" s="64">
        <v>23</v>
      </c>
      <c r="AT14" s="64">
        <v>5</v>
      </c>
      <c r="AU14" s="234"/>
      <c r="AV14" s="64">
        <v>8</v>
      </c>
      <c r="AW14" s="64">
        <v>4</v>
      </c>
      <c r="AX14" s="64">
        <v>7</v>
      </c>
      <c r="AY14" s="64">
        <v>5</v>
      </c>
      <c r="AZ14" s="65"/>
      <c r="BA14" s="65"/>
      <c r="BB14" s="65"/>
      <c r="BC14" s="65"/>
      <c r="BD14" s="65"/>
    </row>
    <row r="15" spans="1:231" ht="13">
      <c r="A15" s="20">
        <v>11</v>
      </c>
      <c r="B15" s="20" t="s">
        <v>193</v>
      </c>
      <c r="C15" s="20" t="s">
        <v>42</v>
      </c>
      <c r="D15" s="18">
        <f t="shared" si="0"/>
        <v>3</v>
      </c>
      <c r="E15" s="16">
        <f t="shared" si="1"/>
        <v>32</v>
      </c>
      <c r="F15" s="70">
        <f>SUM(O15+R15+AQ15+AT15)</f>
        <v>31</v>
      </c>
      <c r="G15" s="29">
        <v>1</v>
      </c>
      <c r="H15" s="34">
        <v>27</v>
      </c>
      <c r="I15" s="158">
        <v>1</v>
      </c>
      <c r="J15" s="108"/>
      <c r="K15" s="34"/>
      <c r="L15" s="34"/>
      <c r="M15" s="108"/>
      <c r="N15" s="105">
        <v>21</v>
      </c>
      <c r="O15" s="159">
        <v>7</v>
      </c>
      <c r="P15" s="117"/>
      <c r="Q15" s="25">
        <v>21</v>
      </c>
      <c r="R15" s="161">
        <v>7</v>
      </c>
      <c r="S15" s="119"/>
      <c r="T15" s="25"/>
      <c r="U15" s="26"/>
      <c r="V15" s="116"/>
      <c r="W15" s="114"/>
      <c r="X15" s="27"/>
      <c r="Y15" s="41"/>
      <c r="Z15" s="41"/>
      <c r="AA15" s="180"/>
      <c r="AB15" s="41"/>
      <c r="AC15" s="41"/>
      <c r="AD15" s="180"/>
      <c r="AE15" s="41">
        <v>23</v>
      </c>
      <c r="AF15" s="41">
        <v>5</v>
      </c>
      <c r="AG15" s="180"/>
      <c r="AH15" s="41"/>
      <c r="AI15" s="41"/>
      <c r="AJ15" s="41"/>
      <c r="AK15" s="41"/>
      <c r="AL15" s="180"/>
      <c r="AM15" s="64">
        <v>26</v>
      </c>
      <c r="AN15" s="64">
        <v>2</v>
      </c>
      <c r="AO15" s="234"/>
      <c r="AP15" s="64">
        <v>23</v>
      </c>
      <c r="AQ15" s="160">
        <v>5</v>
      </c>
      <c r="AR15" s="234"/>
      <c r="AS15" s="64">
        <v>16</v>
      </c>
      <c r="AT15" s="160">
        <v>12</v>
      </c>
      <c r="AU15" s="234">
        <v>3</v>
      </c>
      <c r="AV15" s="64"/>
      <c r="AW15" s="64"/>
      <c r="AX15" s="64"/>
      <c r="AY15" s="64"/>
      <c r="AZ15" s="65"/>
      <c r="BA15" s="65"/>
      <c r="BB15" s="65"/>
      <c r="BC15" s="65"/>
      <c r="BD15" s="65"/>
    </row>
    <row r="16" spans="1:231" ht="13">
      <c r="A16" s="20">
        <v>12</v>
      </c>
      <c r="B16" s="20" t="s">
        <v>161</v>
      </c>
      <c r="C16" s="20" t="s">
        <v>26</v>
      </c>
      <c r="D16" s="18">
        <f t="shared" si="0"/>
        <v>3</v>
      </c>
      <c r="E16" s="16">
        <f t="shared" si="1"/>
        <v>30</v>
      </c>
      <c r="F16" s="70">
        <f>SUM(AC16+AF16+AY16)</f>
        <v>21</v>
      </c>
      <c r="G16" s="29">
        <v>9</v>
      </c>
      <c r="H16" s="34">
        <v>22</v>
      </c>
      <c r="I16" s="34">
        <v>6</v>
      </c>
      <c r="J16" s="108"/>
      <c r="K16" s="34"/>
      <c r="L16" s="34"/>
      <c r="M16" s="108"/>
      <c r="N16" s="105"/>
      <c r="O16" s="26"/>
      <c r="P16" s="117"/>
      <c r="Q16" s="25"/>
      <c r="R16" s="25"/>
      <c r="S16" s="119"/>
      <c r="T16" s="25"/>
      <c r="U16" s="26"/>
      <c r="V16" s="116"/>
      <c r="W16" s="114"/>
      <c r="X16" s="27"/>
      <c r="Y16" s="41"/>
      <c r="Z16" s="41"/>
      <c r="AA16" s="180"/>
      <c r="AB16" s="41">
        <v>17</v>
      </c>
      <c r="AC16" s="160">
        <v>11</v>
      </c>
      <c r="AD16" s="180">
        <v>2</v>
      </c>
      <c r="AE16" s="41">
        <v>19</v>
      </c>
      <c r="AF16" s="160">
        <v>9</v>
      </c>
      <c r="AG16" s="180"/>
      <c r="AH16" s="41"/>
      <c r="AI16" s="41"/>
      <c r="AJ16" s="41">
        <v>19</v>
      </c>
      <c r="AK16" s="163">
        <v>9</v>
      </c>
      <c r="AL16" s="180"/>
      <c r="AM16" s="64"/>
      <c r="AN16" s="64"/>
      <c r="AO16" s="234"/>
      <c r="AP16" s="64"/>
      <c r="AQ16" s="64"/>
      <c r="AR16" s="234"/>
      <c r="AS16" s="64"/>
      <c r="AT16" s="64"/>
      <c r="AU16" s="234"/>
      <c r="AV16" s="64"/>
      <c r="AW16" s="64"/>
      <c r="AX16" s="64">
        <v>11</v>
      </c>
      <c r="AY16" s="162">
        <v>1</v>
      </c>
      <c r="AZ16" s="65"/>
      <c r="BA16" s="65"/>
      <c r="BB16" s="65"/>
      <c r="BC16" s="65"/>
      <c r="BD16" s="65"/>
    </row>
    <row r="17" spans="1:56" ht="13">
      <c r="A17" s="20">
        <v>13</v>
      </c>
      <c r="B17" s="20" t="s">
        <v>156</v>
      </c>
      <c r="C17" s="20" t="s">
        <v>37</v>
      </c>
      <c r="D17" s="18">
        <f t="shared" si="0"/>
        <v>14</v>
      </c>
      <c r="E17" s="16">
        <f t="shared" si="1"/>
        <v>23</v>
      </c>
      <c r="F17" s="70">
        <v>15</v>
      </c>
      <c r="G17" s="29">
        <v>8</v>
      </c>
      <c r="H17" s="34"/>
      <c r="I17" s="34"/>
      <c r="J17" s="108"/>
      <c r="K17" s="34"/>
      <c r="L17" s="34"/>
      <c r="M17" s="108"/>
      <c r="N17" s="105"/>
      <c r="O17" s="26"/>
      <c r="P17" s="117"/>
      <c r="Q17" s="25"/>
      <c r="R17" s="25"/>
      <c r="S17" s="119"/>
      <c r="T17" s="25">
        <v>24</v>
      </c>
      <c r="U17" s="159">
        <v>4</v>
      </c>
      <c r="V17" s="116"/>
      <c r="W17" s="114">
        <v>8</v>
      </c>
      <c r="X17" s="27">
        <v>4</v>
      </c>
      <c r="Y17" s="41"/>
      <c r="Z17" s="41"/>
      <c r="AA17" s="180"/>
      <c r="AB17" s="41"/>
      <c r="AC17" s="41"/>
      <c r="AD17" s="180"/>
      <c r="AE17" s="41"/>
      <c r="AF17" s="41"/>
      <c r="AG17" s="180"/>
      <c r="AH17" s="41">
        <v>7</v>
      </c>
      <c r="AI17" s="162">
        <v>5</v>
      </c>
      <c r="AJ17" s="41">
        <v>20</v>
      </c>
      <c r="AK17" s="163">
        <v>8</v>
      </c>
      <c r="AL17" s="180"/>
      <c r="AM17" s="64"/>
      <c r="AN17" s="64"/>
      <c r="AO17" s="234"/>
      <c r="AP17" s="64"/>
      <c r="AQ17" s="64"/>
      <c r="AR17" s="234"/>
      <c r="AS17" s="64">
        <v>22</v>
      </c>
      <c r="AT17" s="160">
        <v>6</v>
      </c>
      <c r="AU17" s="234"/>
      <c r="AV17" s="64">
        <v>9</v>
      </c>
      <c r="AW17" s="64">
        <v>2</v>
      </c>
      <c r="AX17" s="64">
        <v>9</v>
      </c>
      <c r="AY17" s="64">
        <v>3</v>
      </c>
      <c r="AZ17" s="65"/>
      <c r="BA17" s="65"/>
      <c r="BB17" s="65"/>
      <c r="BC17" s="65"/>
      <c r="BD17" s="65"/>
    </row>
    <row r="18" spans="1:56" ht="13">
      <c r="A18" s="20">
        <v>14</v>
      </c>
      <c r="B18" s="20" t="s">
        <v>239</v>
      </c>
      <c r="C18" s="20" t="s">
        <v>19</v>
      </c>
      <c r="D18" s="18">
        <f t="shared" si="0"/>
        <v>2</v>
      </c>
      <c r="E18" s="16">
        <f t="shared" si="1"/>
        <v>22</v>
      </c>
      <c r="F18" s="70">
        <v>11</v>
      </c>
      <c r="G18" s="29">
        <v>11</v>
      </c>
      <c r="H18" s="34">
        <v>23</v>
      </c>
      <c r="I18" s="34">
        <v>5</v>
      </c>
      <c r="J18" s="108"/>
      <c r="K18" s="34">
        <v>17</v>
      </c>
      <c r="L18" s="158">
        <v>11</v>
      </c>
      <c r="M18" s="108">
        <v>2</v>
      </c>
      <c r="N18" s="105"/>
      <c r="O18" s="26"/>
      <c r="P18" s="117"/>
      <c r="Q18" s="25"/>
      <c r="R18" s="25"/>
      <c r="S18" s="119"/>
      <c r="T18" s="25">
        <v>26</v>
      </c>
      <c r="U18" s="159">
        <v>2</v>
      </c>
      <c r="V18" s="116"/>
      <c r="W18" s="114"/>
      <c r="X18" s="27"/>
      <c r="Y18" s="41">
        <v>26</v>
      </c>
      <c r="Z18" s="160">
        <v>2</v>
      </c>
      <c r="AA18" s="180"/>
      <c r="AB18" s="41">
        <v>21</v>
      </c>
      <c r="AC18" s="160">
        <v>7</v>
      </c>
      <c r="AD18" s="180">
        <v>0</v>
      </c>
      <c r="AE18" s="41"/>
      <c r="AF18" s="41"/>
      <c r="AG18" s="180"/>
      <c r="AH18" s="41"/>
      <c r="AI18" s="41"/>
      <c r="AJ18" s="41"/>
      <c r="AK18" s="41"/>
      <c r="AL18" s="180"/>
      <c r="AM18" s="64"/>
      <c r="AN18" s="64"/>
      <c r="AO18" s="234"/>
      <c r="AP18" s="64"/>
      <c r="AQ18" s="64"/>
      <c r="AR18" s="234"/>
      <c r="AS18" s="64"/>
      <c r="AT18" s="64"/>
      <c r="AU18" s="234"/>
      <c r="AV18" s="64"/>
      <c r="AW18" s="64"/>
      <c r="AX18" s="64"/>
      <c r="AY18" s="64"/>
      <c r="AZ18" s="65"/>
      <c r="BA18" s="65"/>
      <c r="BB18" s="65"/>
      <c r="BC18" s="65"/>
      <c r="BD18" s="65"/>
    </row>
    <row r="19" spans="1:56" ht="13">
      <c r="A19" s="20">
        <v>15</v>
      </c>
      <c r="B19" s="20" t="s">
        <v>237</v>
      </c>
      <c r="C19" s="20" t="s">
        <v>21</v>
      </c>
      <c r="D19" s="18">
        <f t="shared" si="0"/>
        <v>2</v>
      </c>
      <c r="E19" s="16">
        <f t="shared" si="1"/>
        <v>21</v>
      </c>
      <c r="F19" s="70">
        <v>13</v>
      </c>
      <c r="G19" s="29">
        <v>8</v>
      </c>
      <c r="H19" s="34">
        <v>20</v>
      </c>
      <c r="I19" s="158">
        <v>8</v>
      </c>
      <c r="J19" s="108"/>
      <c r="K19" s="34"/>
      <c r="L19" s="34"/>
      <c r="M19" s="108"/>
      <c r="N19" s="105">
        <v>17</v>
      </c>
      <c r="O19" s="159">
        <v>11</v>
      </c>
      <c r="P19" s="117">
        <v>2</v>
      </c>
      <c r="Q19" s="25">
        <v>26</v>
      </c>
      <c r="R19" s="161">
        <v>2</v>
      </c>
      <c r="S19" s="119"/>
      <c r="T19" s="25"/>
      <c r="U19" s="26"/>
      <c r="V19" s="116"/>
      <c r="W19" s="114"/>
      <c r="X19" s="27"/>
      <c r="Y19" s="41"/>
      <c r="Z19" s="41"/>
      <c r="AA19" s="180"/>
      <c r="AB19" s="41"/>
      <c r="AC19" s="41"/>
      <c r="AD19" s="180"/>
      <c r="AE19" s="41"/>
      <c r="AF19" s="41"/>
      <c r="AG19" s="180"/>
      <c r="AH19" s="41"/>
      <c r="AI19" s="41"/>
      <c r="AJ19" s="41"/>
      <c r="AK19" s="41"/>
      <c r="AL19" s="180"/>
      <c r="AM19" s="64"/>
      <c r="AN19" s="64"/>
      <c r="AO19" s="234"/>
      <c r="AP19" s="64"/>
      <c r="AQ19" s="64"/>
      <c r="AR19" s="234"/>
      <c r="AS19" s="64"/>
      <c r="AT19" s="64"/>
      <c r="AU19" s="234"/>
      <c r="AV19" s="64"/>
      <c r="AW19" s="64"/>
      <c r="AX19" s="64"/>
      <c r="AY19" s="64"/>
      <c r="AZ19" s="65"/>
      <c r="BA19" s="65"/>
      <c r="BB19" s="65"/>
      <c r="BC19" s="65"/>
      <c r="BD19" s="65"/>
    </row>
    <row r="20" spans="1:56" ht="13">
      <c r="A20" s="20">
        <v>16</v>
      </c>
      <c r="B20" s="20" t="s">
        <v>183</v>
      </c>
      <c r="C20" s="20" t="s">
        <v>27</v>
      </c>
      <c r="D20" s="18">
        <f t="shared" si="0"/>
        <v>0</v>
      </c>
      <c r="E20" s="16">
        <f t="shared" si="1"/>
        <v>15</v>
      </c>
      <c r="F20" s="70">
        <v>12</v>
      </c>
      <c r="G20" s="29">
        <v>3</v>
      </c>
      <c r="H20" s="34"/>
      <c r="I20" s="34"/>
      <c r="J20" s="108"/>
      <c r="K20" s="34"/>
      <c r="L20" s="34"/>
      <c r="M20" s="108"/>
      <c r="N20" s="105"/>
      <c r="O20" s="26"/>
      <c r="P20" s="117"/>
      <c r="Q20" s="25"/>
      <c r="R20" s="25"/>
      <c r="S20" s="119"/>
      <c r="T20" s="25">
        <v>19</v>
      </c>
      <c r="U20" s="159">
        <v>9</v>
      </c>
      <c r="V20" s="116"/>
      <c r="W20" s="114"/>
      <c r="X20" s="27"/>
      <c r="Y20" s="41"/>
      <c r="Z20" s="41"/>
      <c r="AA20" s="180"/>
      <c r="AB20" s="41"/>
      <c r="AC20" s="41"/>
      <c r="AD20" s="180"/>
      <c r="AE20" s="41">
        <v>25</v>
      </c>
      <c r="AF20" s="160">
        <v>3</v>
      </c>
      <c r="AG20" s="180"/>
      <c r="AH20" s="41"/>
      <c r="AI20" s="41"/>
      <c r="AJ20" s="41">
        <v>25</v>
      </c>
      <c r="AK20" s="163">
        <v>3</v>
      </c>
      <c r="AL20" s="180"/>
      <c r="AM20" s="64"/>
      <c r="AN20" s="64"/>
      <c r="AO20" s="234"/>
      <c r="AP20" s="64"/>
      <c r="AQ20" s="64"/>
      <c r="AR20" s="234"/>
      <c r="AS20" s="64"/>
      <c r="AT20" s="64"/>
      <c r="AU20" s="234"/>
      <c r="AV20" s="64"/>
      <c r="AW20" s="64"/>
      <c r="AX20" s="64"/>
      <c r="AY20" s="64"/>
      <c r="AZ20" s="65"/>
      <c r="BA20" s="65"/>
      <c r="BB20" s="65"/>
      <c r="BC20" s="65"/>
      <c r="BD20" s="65"/>
    </row>
    <row r="21" spans="1:56" ht="13">
      <c r="A21" s="20">
        <v>17</v>
      </c>
      <c r="B21" s="20" t="s">
        <v>238</v>
      </c>
      <c r="C21" s="20" t="s">
        <v>19</v>
      </c>
      <c r="D21" s="18">
        <f t="shared" si="0"/>
        <v>3</v>
      </c>
      <c r="E21" s="16">
        <f t="shared" si="1"/>
        <v>12</v>
      </c>
      <c r="F21" s="70">
        <v>0</v>
      </c>
      <c r="G21" s="29">
        <v>12</v>
      </c>
      <c r="H21" s="34"/>
      <c r="I21" s="34"/>
      <c r="J21" s="108"/>
      <c r="K21" s="34">
        <v>19</v>
      </c>
      <c r="L21" s="34">
        <v>9</v>
      </c>
      <c r="M21" s="108"/>
      <c r="N21" s="105"/>
      <c r="O21" s="26"/>
      <c r="P21" s="117"/>
      <c r="Q21" s="25"/>
      <c r="R21" s="25"/>
      <c r="S21" s="119"/>
      <c r="T21" s="25"/>
      <c r="U21" s="26"/>
      <c r="V21" s="116"/>
      <c r="W21" s="114"/>
      <c r="X21" s="27"/>
      <c r="Y21" s="41"/>
      <c r="Z21" s="41"/>
      <c r="AA21" s="180"/>
      <c r="AB21" s="41"/>
      <c r="AC21" s="41"/>
      <c r="AD21" s="180"/>
      <c r="AE21" s="41"/>
      <c r="AF21" s="41"/>
      <c r="AG21" s="180"/>
      <c r="AH21" s="41"/>
      <c r="AI21" s="41"/>
      <c r="AJ21" s="41">
        <v>16</v>
      </c>
      <c r="AK21" s="163">
        <v>12</v>
      </c>
      <c r="AL21" s="180">
        <v>3</v>
      </c>
      <c r="AM21" s="64"/>
      <c r="AN21" s="64"/>
      <c r="AO21" s="234"/>
      <c r="AP21" s="64"/>
      <c r="AQ21" s="64"/>
      <c r="AR21" s="234"/>
      <c r="AS21" s="64"/>
      <c r="AT21" s="64"/>
      <c r="AU21" s="234"/>
      <c r="AV21" s="64"/>
      <c r="AW21" s="64"/>
      <c r="AX21" s="64"/>
      <c r="AY21" s="64"/>
      <c r="AZ21" s="65"/>
      <c r="BA21" s="65"/>
      <c r="BB21" s="65"/>
      <c r="BC21" s="65"/>
      <c r="BD21" s="65"/>
    </row>
    <row r="22" spans="1:56" ht="13">
      <c r="A22" s="20">
        <v>18</v>
      </c>
      <c r="B22" s="20" t="s">
        <v>443</v>
      </c>
      <c r="C22" s="20" t="s">
        <v>35</v>
      </c>
      <c r="D22" s="18">
        <f t="shared" si="0"/>
        <v>1</v>
      </c>
      <c r="E22" s="16">
        <f t="shared" si="1"/>
        <v>10</v>
      </c>
      <c r="F22" s="70">
        <v>10</v>
      </c>
      <c r="G22" s="29">
        <v>0</v>
      </c>
      <c r="H22" s="34"/>
      <c r="I22" s="34"/>
      <c r="J22" s="108"/>
      <c r="K22" s="34"/>
      <c r="L22" s="158"/>
      <c r="M22" s="108"/>
      <c r="N22" s="105"/>
      <c r="O22" s="26"/>
      <c r="P22" s="117"/>
      <c r="Q22" s="25"/>
      <c r="R22" s="25"/>
      <c r="S22" s="119"/>
      <c r="T22" s="25"/>
      <c r="U22" s="26"/>
      <c r="V22" s="116"/>
      <c r="W22" s="114"/>
      <c r="X22" s="27"/>
      <c r="Y22" s="41"/>
      <c r="Z22" s="41"/>
      <c r="AA22" s="180"/>
      <c r="AB22" s="41"/>
      <c r="AC22" s="41"/>
      <c r="AD22" s="180"/>
      <c r="AE22" s="41"/>
      <c r="AF22" s="41"/>
      <c r="AG22" s="180"/>
      <c r="AH22" s="41"/>
      <c r="AI22" s="41"/>
      <c r="AJ22" s="41"/>
      <c r="AK22" s="41"/>
      <c r="AL22" s="180"/>
      <c r="AM22" s="64">
        <v>18</v>
      </c>
      <c r="AN22" s="160">
        <v>10</v>
      </c>
      <c r="AO22" s="234">
        <v>1</v>
      </c>
      <c r="AP22" s="64"/>
      <c r="AQ22" s="64"/>
      <c r="AR22" s="234"/>
      <c r="AS22" s="64"/>
      <c r="AT22" s="64"/>
      <c r="AU22" s="234"/>
      <c r="AV22" s="64"/>
      <c r="AW22" s="64"/>
      <c r="AX22" s="64"/>
      <c r="AY22" s="64"/>
      <c r="AZ22" s="65"/>
      <c r="BA22" s="65"/>
      <c r="BB22" s="65"/>
      <c r="BC22" s="65"/>
      <c r="BD22" s="65"/>
    </row>
    <row r="23" spans="1:56" ht="13">
      <c r="A23" s="20">
        <v>19</v>
      </c>
      <c r="B23" s="20" t="s">
        <v>286</v>
      </c>
      <c r="C23" s="20" t="s">
        <v>27</v>
      </c>
      <c r="D23" s="18">
        <f t="shared" si="0"/>
        <v>0</v>
      </c>
      <c r="E23" s="16">
        <f t="shared" si="1"/>
        <v>5</v>
      </c>
      <c r="F23" s="70">
        <v>5</v>
      </c>
      <c r="G23" s="29">
        <v>0</v>
      </c>
      <c r="H23" s="34"/>
      <c r="I23" s="34"/>
      <c r="J23" s="108"/>
      <c r="K23" s="34"/>
      <c r="L23" s="34"/>
      <c r="M23" s="108"/>
      <c r="N23" s="105"/>
      <c r="O23" s="26"/>
      <c r="P23" s="117"/>
      <c r="Q23" s="25"/>
      <c r="R23" s="25"/>
      <c r="S23" s="119"/>
      <c r="T23" s="25">
        <v>23</v>
      </c>
      <c r="U23" s="159">
        <v>5</v>
      </c>
      <c r="V23" s="116"/>
      <c r="W23" s="114"/>
      <c r="X23" s="27"/>
      <c r="Y23" s="41"/>
      <c r="Z23" s="41"/>
      <c r="AA23" s="180"/>
      <c r="AB23" s="41"/>
      <c r="AC23" s="41"/>
      <c r="AD23" s="180"/>
      <c r="AE23" s="41"/>
      <c r="AF23" s="41"/>
      <c r="AG23" s="180"/>
      <c r="AH23" s="41"/>
      <c r="AI23" s="41"/>
      <c r="AJ23" s="41"/>
      <c r="AK23" s="41"/>
      <c r="AL23" s="180"/>
      <c r="AM23" s="64"/>
      <c r="AN23" s="64"/>
      <c r="AO23" s="234"/>
      <c r="AP23" s="64"/>
      <c r="AQ23" s="64"/>
      <c r="AR23" s="234"/>
      <c r="AS23" s="64"/>
      <c r="AT23" s="64"/>
      <c r="AU23" s="234"/>
      <c r="AV23" s="64"/>
      <c r="AW23" s="64"/>
      <c r="AX23" s="64"/>
      <c r="AY23" s="64"/>
      <c r="AZ23" s="65"/>
      <c r="BA23" s="65"/>
      <c r="BB23" s="65"/>
      <c r="BC23" s="65"/>
      <c r="BD23" s="65"/>
    </row>
    <row r="24" spans="1:56" ht="13">
      <c r="A24" s="20">
        <v>20</v>
      </c>
      <c r="B24" s="20" t="s">
        <v>427</v>
      </c>
      <c r="C24" s="20" t="s">
        <v>30</v>
      </c>
      <c r="D24" s="18">
        <f t="shared" si="0"/>
        <v>0</v>
      </c>
      <c r="E24" s="16">
        <f t="shared" si="1"/>
        <v>5</v>
      </c>
      <c r="F24" s="70">
        <v>0</v>
      </c>
      <c r="G24" s="29">
        <v>5</v>
      </c>
      <c r="H24" s="34"/>
      <c r="I24" s="34"/>
      <c r="J24" s="108"/>
      <c r="K24" s="34"/>
      <c r="L24" s="34"/>
      <c r="M24" s="108"/>
      <c r="N24" s="105"/>
      <c r="O24" s="26"/>
      <c r="P24" s="117"/>
      <c r="Q24" s="25"/>
      <c r="R24" s="25"/>
      <c r="S24" s="119"/>
      <c r="T24" s="25"/>
      <c r="U24" s="26"/>
      <c r="V24" s="116"/>
      <c r="W24" s="114"/>
      <c r="X24" s="27"/>
      <c r="Y24" s="41"/>
      <c r="Z24" s="41"/>
      <c r="AA24" s="180"/>
      <c r="AB24" s="41"/>
      <c r="AC24" s="41"/>
      <c r="AD24" s="180"/>
      <c r="AE24" s="41"/>
      <c r="AF24" s="41"/>
      <c r="AG24" s="180"/>
      <c r="AH24" s="41"/>
      <c r="AI24" s="41"/>
      <c r="AJ24" s="41">
        <v>23</v>
      </c>
      <c r="AK24" s="163">
        <v>5</v>
      </c>
      <c r="AL24" s="180"/>
      <c r="AM24" s="64"/>
      <c r="AN24" s="64"/>
      <c r="AO24" s="234"/>
      <c r="AP24" s="64"/>
      <c r="AQ24" s="64"/>
      <c r="AR24" s="234"/>
      <c r="AS24" s="64"/>
      <c r="AT24" s="64"/>
      <c r="AU24" s="234"/>
      <c r="AV24" s="64"/>
      <c r="AW24" s="64"/>
      <c r="AX24" s="64"/>
      <c r="AY24" s="64"/>
      <c r="AZ24" s="65"/>
      <c r="BA24" s="65"/>
      <c r="BB24" s="65"/>
      <c r="BC24" s="65"/>
      <c r="BD24" s="65"/>
    </row>
    <row r="25" spans="1:56" ht="13">
      <c r="A25" s="20">
        <v>21</v>
      </c>
      <c r="B25" s="20" t="s">
        <v>426</v>
      </c>
      <c r="C25" s="20" t="s">
        <v>24</v>
      </c>
      <c r="D25" s="18">
        <f t="shared" si="0"/>
        <v>2</v>
      </c>
      <c r="E25" s="16">
        <f t="shared" si="1"/>
        <v>5</v>
      </c>
      <c r="F25" s="70">
        <v>5</v>
      </c>
      <c r="G25" s="29">
        <v>0</v>
      </c>
      <c r="H25" s="34"/>
      <c r="I25" s="34"/>
      <c r="J25" s="108"/>
      <c r="K25" s="34"/>
      <c r="L25" s="34"/>
      <c r="M25" s="108"/>
      <c r="N25" s="105"/>
      <c r="O25" s="26"/>
      <c r="P25" s="117"/>
      <c r="Q25" s="25"/>
      <c r="R25" s="25"/>
      <c r="S25" s="119"/>
      <c r="T25" s="25"/>
      <c r="U25" s="26"/>
      <c r="V25" s="116"/>
      <c r="W25" s="114"/>
      <c r="X25" s="27"/>
      <c r="Y25" s="41">
        <v>25</v>
      </c>
      <c r="Z25" s="160">
        <v>3</v>
      </c>
      <c r="AA25" s="180"/>
      <c r="AB25" s="41"/>
      <c r="AC25" s="41"/>
      <c r="AD25" s="180"/>
      <c r="AE25" s="41"/>
      <c r="AF25" s="41"/>
      <c r="AG25" s="180"/>
      <c r="AH25" s="41"/>
      <c r="AI25" s="41"/>
      <c r="AJ25" s="41"/>
      <c r="AK25" s="41"/>
      <c r="AL25" s="180"/>
      <c r="AM25" s="64"/>
      <c r="AN25" s="64"/>
      <c r="AO25" s="234"/>
      <c r="AP25" s="64"/>
      <c r="AQ25" s="64"/>
      <c r="AR25" s="234"/>
      <c r="AS25" s="64"/>
      <c r="AT25" s="64"/>
      <c r="AU25" s="234"/>
      <c r="AV25" s="64"/>
      <c r="AW25" s="64"/>
      <c r="AX25" s="64">
        <v>10</v>
      </c>
      <c r="AY25" s="162">
        <v>2</v>
      </c>
      <c r="AZ25" s="65"/>
      <c r="BA25" s="65"/>
      <c r="BB25" s="65"/>
      <c r="BC25" s="65"/>
      <c r="BD25" s="65"/>
    </row>
    <row r="26" spans="1:56" ht="13">
      <c r="A26" s="20">
        <v>22</v>
      </c>
      <c r="B26" s="20" t="s">
        <v>159</v>
      </c>
      <c r="C26" s="20" t="s">
        <v>26</v>
      </c>
      <c r="D26" s="18">
        <f t="shared" si="0"/>
        <v>0</v>
      </c>
      <c r="E26" s="16">
        <f t="shared" si="1"/>
        <v>4</v>
      </c>
      <c r="F26" s="70">
        <v>1</v>
      </c>
      <c r="G26" s="29">
        <v>3</v>
      </c>
      <c r="H26" s="34">
        <v>25</v>
      </c>
      <c r="I26" s="158">
        <v>3</v>
      </c>
      <c r="J26" s="108"/>
      <c r="K26" s="34">
        <v>26</v>
      </c>
      <c r="L26" s="34">
        <v>2</v>
      </c>
      <c r="M26" s="108"/>
      <c r="N26" s="105"/>
      <c r="O26" s="26"/>
      <c r="P26" s="117"/>
      <c r="Q26" s="25"/>
      <c r="R26" s="25"/>
      <c r="S26" s="119"/>
      <c r="T26" s="25">
        <v>27</v>
      </c>
      <c r="U26" s="159">
        <v>1</v>
      </c>
      <c r="V26" s="116"/>
      <c r="W26" s="114"/>
      <c r="X26" s="27"/>
      <c r="Y26" s="41"/>
      <c r="Z26" s="41"/>
      <c r="AA26" s="180"/>
      <c r="AB26" s="41"/>
      <c r="AC26" s="41"/>
      <c r="AD26" s="180"/>
      <c r="AE26" s="41"/>
      <c r="AF26" s="41"/>
      <c r="AG26" s="180"/>
      <c r="AH26" s="41"/>
      <c r="AI26" s="41"/>
      <c r="AJ26" s="41">
        <v>27</v>
      </c>
      <c r="AK26" s="41">
        <v>1</v>
      </c>
      <c r="AL26" s="180"/>
      <c r="AM26" s="64"/>
      <c r="AN26" s="64"/>
      <c r="AO26" s="234"/>
      <c r="AP26" s="64"/>
      <c r="AQ26" s="64"/>
      <c r="AR26" s="234"/>
      <c r="AS26" s="64"/>
      <c r="AT26" s="64"/>
      <c r="AU26" s="234"/>
      <c r="AV26" s="64"/>
      <c r="AW26" s="64"/>
      <c r="AX26" s="64"/>
      <c r="AY26" s="64"/>
      <c r="AZ26" s="65"/>
      <c r="BA26" s="65"/>
      <c r="BB26" s="65"/>
      <c r="BC26" s="65"/>
      <c r="BD26" s="65"/>
    </row>
    <row r="27" spans="1:56" ht="13">
      <c r="A27" s="20">
        <v>23</v>
      </c>
      <c r="B27" s="20" t="s">
        <v>424</v>
      </c>
      <c r="C27" s="20" t="s">
        <v>26</v>
      </c>
      <c r="D27" s="18">
        <f t="shared" si="0"/>
        <v>0</v>
      </c>
      <c r="E27" s="16">
        <f t="shared" si="1"/>
        <v>4</v>
      </c>
      <c r="F27" s="70">
        <v>2</v>
      </c>
      <c r="G27" s="29">
        <v>2</v>
      </c>
      <c r="H27" s="34"/>
      <c r="I27" s="34"/>
      <c r="J27" s="108"/>
      <c r="K27" s="34"/>
      <c r="L27" s="34"/>
      <c r="M27" s="108"/>
      <c r="N27" s="105"/>
      <c r="O27" s="26"/>
      <c r="P27" s="117"/>
      <c r="Q27" s="25"/>
      <c r="R27" s="25"/>
      <c r="S27" s="119"/>
      <c r="T27" s="25"/>
      <c r="U27" s="26"/>
      <c r="V27" s="116"/>
      <c r="W27" s="114"/>
      <c r="X27" s="27"/>
      <c r="Y27" s="41"/>
      <c r="Z27" s="41"/>
      <c r="AA27" s="180"/>
      <c r="AB27" s="41"/>
      <c r="AC27" s="41"/>
      <c r="AD27" s="180"/>
      <c r="AE27" s="41">
        <v>26</v>
      </c>
      <c r="AF27" s="160">
        <v>2</v>
      </c>
      <c r="AG27" s="180"/>
      <c r="AH27" s="41"/>
      <c r="AI27" s="41"/>
      <c r="AJ27" s="41">
        <v>26</v>
      </c>
      <c r="AK27" s="163">
        <v>2</v>
      </c>
      <c r="AL27" s="180"/>
      <c r="AM27" s="64"/>
      <c r="AN27" s="64"/>
      <c r="AO27" s="234"/>
      <c r="AP27" s="64"/>
      <c r="AQ27" s="64"/>
      <c r="AR27" s="234"/>
      <c r="AS27" s="64"/>
      <c r="AT27" s="64"/>
      <c r="AU27" s="234"/>
      <c r="AV27" s="64"/>
      <c r="AW27" s="64"/>
      <c r="AX27" s="64"/>
      <c r="AY27" s="64"/>
      <c r="AZ27" s="65"/>
      <c r="BA27" s="65"/>
      <c r="BB27" s="65"/>
      <c r="BC27" s="65"/>
      <c r="BD27" s="65"/>
    </row>
    <row r="28" spans="1:56" ht="13">
      <c r="A28" s="20">
        <v>24</v>
      </c>
      <c r="B28" s="20" t="s">
        <v>442</v>
      </c>
      <c r="C28" s="20" t="s">
        <v>14</v>
      </c>
      <c r="D28" s="18">
        <f t="shared" si="0"/>
        <v>0</v>
      </c>
      <c r="E28" s="16">
        <f t="shared" si="1"/>
        <v>4</v>
      </c>
      <c r="F28" s="70">
        <v>4</v>
      </c>
      <c r="G28" s="29">
        <v>0</v>
      </c>
      <c r="H28" s="34"/>
      <c r="I28" s="34"/>
      <c r="J28" s="108"/>
      <c r="K28" s="34"/>
      <c r="L28" s="158"/>
      <c r="M28" s="108"/>
      <c r="N28" s="105"/>
      <c r="O28" s="26"/>
      <c r="P28" s="117"/>
      <c r="Q28" s="25"/>
      <c r="R28" s="25"/>
      <c r="S28" s="119"/>
      <c r="T28" s="25"/>
      <c r="U28" s="26"/>
      <c r="V28" s="116"/>
      <c r="W28" s="114"/>
      <c r="X28" s="27"/>
      <c r="Y28" s="41"/>
      <c r="Z28" s="41"/>
      <c r="AA28" s="180"/>
      <c r="AB28" s="41"/>
      <c r="AC28" s="41"/>
      <c r="AD28" s="180"/>
      <c r="AE28" s="41"/>
      <c r="AF28" s="41"/>
      <c r="AG28" s="180"/>
      <c r="AH28" s="41"/>
      <c r="AI28" s="41"/>
      <c r="AJ28" s="41"/>
      <c r="AK28" s="41"/>
      <c r="AL28" s="180"/>
      <c r="AM28" s="64"/>
      <c r="AN28" s="64"/>
      <c r="AO28" s="234"/>
      <c r="AP28" s="64">
        <v>26</v>
      </c>
      <c r="AQ28" s="160">
        <v>2</v>
      </c>
      <c r="AR28" s="234"/>
      <c r="AS28" s="64">
        <v>26</v>
      </c>
      <c r="AT28" s="160">
        <v>2</v>
      </c>
      <c r="AU28" s="234"/>
      <c r="AV28" s="64"/>
      <c r="AW28" s="64"/>
      <c r="AX28" s="64"/>
      <c r="AY28" s="64"/>
      <c r="AZ28" s="65"/>
      <c r="BA28" s="65"/>
      <c r="BB28" s="65"/>
      <c r="BC28" s="65"/>
      <c r="BD28" s="65"/>
    </row>
    <row r="29" spans="1:56" ht="13">
      <c r="A29" s="20">
        <v>25</v>
      </c>
      <c r="B29" s="20" t="s">
        <v>160</v>
      </c>
      <c r="C29" s="20" t="s">
        <v>35</v>
      </c>
      <c r="D29" s="18">
        <f t="shared" si="0"/>
        <v>0</v>
      </c>
      <c r="E29" s="16">
        <f t="shared" si="1"/>
        <v>1</v>
      </c>
      <c r="F29" s="70">
        <v>0</v>
      </c>
      <c r="G29" s="29">
        <v>1</v>
      </c>
      <c r="H29" s="34"/>
      <c r="I29" s="34"/>
      <c r="J29" s="108"/>
      <c r="K29" s="34">
        <v>27</v>
      </c>
      <c r="L29" s="158">
        <v>1</v>
      </c>
      <c r="M29" s="108"/>
      <c r="N29" s="105"/>
      <c r="O29" s="26"/>
      <c r="P29" s="117"/>
      <c r="Q29" s="25"/>
      <c r="R29" s="25"/>
      <c r="S29" s="119"/>
      <c r="T29" s="25"/>
      <c r="U29" s="26"/>
      <c r="V29" s="116"/>
      <c r="W29" s="114"/>
      <c r="X29" s="27"/>
      <c r="Y29" s="41"/>
      <c r="Z29" s="41"/>
      <c r="AA29" s="180"/>
      <c r="AB29" s="41"/>
      <c r="AC29" s="41"/>
      <c r="AD29" s="180"/>
      <c r="AE29" s="41"/>
      <c r="AF29" s="41"/>
      <c r="AG29" s="180"/>
      <c r="AH29" s="41"/>
      <c r="AI29" s="41"/>
      <c r="AJ29" s="41"/>
      <c r="AK29" s="41"/>
      <c r="AL29" s="180"/>
      <c r="AM29" s="64"/>
      <c r="AN29" s="64"/>
      <c r="AO29" s="234"/>
      <c r="AP29" s="64"/>
      <c r="AQ29" s="64"/>
      <c r="AR29" s="234"/>
      <c r="AS29" s="64"/>
      <c r="AT29" s="64"/>
      <c r="AU29" s="234"/>
      <c r="AV29" s="64"/>
      <c r="AW29" s="64"/>
      <c r="AX29" s="64"/>
      <c r="AY29" s="64"/>
      <c r="AZ29" s="65"/>
      <c r="BA29" s="65"/>
      <c r="BB29" s="65"/>
      <c r="BC29" s="65"/>
      <c r="BD29" s="65"/>
    </row>
    <row r="30" spans="1:56" ht="13">
      <c r="A30" s="20">
        <v>26</v>
      </c>
      <c r="B30" s="20" t="s">
        <v>192</v>
      </c>
      <c r="C30" s="20" t="s">
        <v>21</v>
      </c>
      <c r="D30" s="18">
        <f t="shared" si="0"/>
        <v>0</v>
      </c>
      <c r="E30" s="16">
        <f t="shared" si="1"/>
        <v>1</v>
      </c>
      <c r="F30" s="70">
        <v>1</v>
      </c>
      <c r="G30" s="29">
        <v>0</v>
      </c>
      <c r="H30" s="34"/>
      <c r="I30" s="34"/>
      <c r="J30" s="108"/>
      <c r="K30" s="34"/>
      <c r="L30" s="34"/>
      <c r="M30" s="108"/>
      <c r="N30" s="105"/>
      <c r="O30" s="26"/>
      <c r="P30" s="117"/>
      <c r="Q30" s="25">
        <v>27</v>
      </c>
      <c r="R30" s="161">
        <v>1</v>
      </c>
      <c r="S30" s="119"/>
      <c r="T30" s="25"/>
      <c r="U30" s="26"/>
      <c r="V30" s="116"/>
      <c r="W30" s="114"/>
      <c r="X30" s="27"/>
      <c r="Y30" s="41"/>
      <c r="Z30" s="41"/>
      <c r="AA30" s="180"/>
      <c r="AB30" s="41"/>
      <c r="AC30" s="41"/>
      <c r="AD30" s="180"/>
      <c r="AE30" s="41"/>
      <c r="AF30" s="41"/>
      <c r="AG30" s="180"/>
      <c r="AH30" s="41"/>
      <c r="AI30" s="41"/>
      <c r="AJ30" s="41"/>
      <c r="AK30" s="41"/>
      <c r="AL30" s="180"/>
      <c r="AM30" s="64"/>
      <c r="AN30" s="64"/>
      <c r="AO30" s="234"/>
      <c r="AP30" s="64"/>
      <c r="AQ30" s="64"/>
      <c r="AR30" s="234"/>
      <c r="AS30" s="64"/>
      <c r="AT30" s="64"/>
      <c r="AU30" s="234"/>
      <c r="AV30" s="64"/>
      <c r="AW30" s="64"/>
      <c r="AX30" s="64"/>
      <c r="AY30" s="64"/>
      <c r="AZ30" s="65"/>
      <c r="BA30" s="65"/>
      <c r="BB30" s="65"/>
      <c r="BC30" s="65"/>
      <c r="BD30" s="65"/>
    </row>
    <row r="31" spans="1:56" ht="13">
      <c r="D31" s="75"/>
      <c r="E31" s="139"/>
      <c r="F31" s="140"/>
      <c r="G31" s="141"/>
      <c r="H31" s="74"/>
      <c r="I31" s="74"/>
      <c r="J31" s="142"/>
      <c r="K31" s="74"/>
      <c r="L31" s="74"/>
      <c r="M31" s="142"/>
      <c r="N31" s="75"/>
      <c r="O31" s="75"/>
      <c r="P31" s="142"/>
      <c r="Q31" s="75"/>
      <c r="R31" s="75"/>
      <c r="S31" s="142"/>
      <c r="T31" s="75"/>
      <c r="U31" s="75"/>
      <c r="V31" s="142"/>
      <c r="W31" s="75"/>
      <c r="X31" s="75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</row>
    <row r="32" spans="1:56" ht="13" thickBot="1"/>
    <row r="33" spans="1:56" ht="13.5" thickBot="1">
      <c r="A33" s="3"/>
      <c r="B33" s="22" t="s">
        <v>210</v>
      </c>
      <c r="C33" s="4"/>
      <c r="D33" s="80" t="s">
        <v>255</v>
      </c>
      <c r="E33" s="258" t="s">
        <v>262</v>
      </c>
      <c r="F33" s="259"/>
      <c r="G33" s="259"/>
      <c r="H33" s="262" t="s">
        <v>212</v>
      </c>
      <c r="I33" s="253"/>
      <c r="J33" s="253"/>
      <c r="K33" s="253"/>
      <c r="L33" s="253"/>
      <c r="M33" s="261"/>
      <c r="N33" s="254" t="s">
        <v>130</v>
      </c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4" t="s">
        <v>265</v>
      </c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6"/>
      <c r="AM33" s="254" t="s">
        <v>57</v>
      </c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6"/>
      <c r="AZ33" s="244" t="s">
        <v>100</v>
      </c>
      <c r="BA33" s="244"/>
      <c r="BB33" s="244"/>
      <c r="BC33" s="244"/>
      <c r="BD33" s="245"/>
    </row>
    <row r="34" spans="1:56" ht="13">
      <c r="A34" s="6"/>
      <c r="B34" s="164" t="s">
        <v>410</v>
      </c>
      <c r="C34" s="7"/>
      <c r="D34" s="8" t="s">
        <v>0</v>
      </c>
      <c r="E34" s="8" t="s">
        <v>0</v>
      </c>
      <c r="F34" s="9" t="s">
        <v>1</v>
      </c>
      <c r="G34" s="9" t="s">
        <v>2</v>
      </c>
      <c r="H34" s="31" t="s">
        <v>3</v>
      </c>
      <c r="I34" s="32"/>
      <c r="J34" s="106"/>
      <c r="K34" s="33" t="s">
        <v>3</v>
      </c>
      <c r="L34" s="99"/>
      <c r="M34" s="122"/>
      <c r="N34" s="103" t="s">
        <v>3</v>
      </c>
      <c r="O34" s="36"/>
      <c r="P34" s="103"/>
      <c r="Q34" s="35" t="s">
        <v>3</v>
      </c>
      <c r="R34" s="36"/>
      <c r="S34" s="36"/>
      <c r="T34" s="36" t="s">
        <v>3</v>
      </c>
      <c r="U34" s="36"/>
      <c r="V34" s="37"/>
      <c r="W34" s="37" t="s">
        <v>3</v>
      </c>
      <c r="X34" s="37"/>
      <c r="Y34" s="38" t="s">
        <v>3</v>
      </c>
      <c r="Z34" s="39"/>
      <c r="AA34" s="39"/>
      <c r="AB34" s="38" t="s">
        <v>3</v>
      </c>
      <c r="AC34" s="39"/>
      <c r="AD34" s="39"/>
      <c r="AE34" s="38" t="s">
        <v>3</v>
      </c>
      <c r="AF34" s="38"/>
      <c r="AG34" s="38"/>
      <c r="AH34" s="38" t="s">
        <v>3</v>
      </c>
      <c r="AI34" s="40"/>
      <c r="AJ34" s="38" t="s">
        <v>3</v>
      </c>
      <c r="AK34" s="38"/>
      <c r="AL34" s="40"/>
      <c r="AM34" s="54" t="s">
        <v>3</v>
      </c>
      <c r="AN34" s="55"/>
      <c r="AO34" s="55"/>
      <c r="AP34" s="54" t="s">
        <v>3</v>
      </c>
      <c r="AQ34" s="54"/>
      <c r="AR34" s="54"/>
      <c r="AS34" s="54" t="s">
        <v>3</v>
      </c>
      <c r="AT34" s="56"/>
      <c r="AU34" s="56"/>
      <c r="AV34" s="54" t="s">
        <v>3</v>
      </c>
      <c r="AW34" s="56"/>
      <c r="AX34" s="54" t="s">
        <v>3</v>
      </c>
      <c r="AY34" s="56"/>
      <c r="AZ34" s="59" t="s">
        <v>3</v>
      </c>
      <c r="BA34" s="60"/>
      <c r="BB34" s="60"/>
      <c r="BC34" s="60" t="s">
        <v>3</v>
      </c>
      <c r="BD34" s="61"/>
    </row>
    <row r="35" spans="1:56" ht="14">
      <c r="A35" s="10"/>
      <c r="B35" s="11" t="s">
        <v>43</v>
      </c>
      <c r="C35" s="12" t="s">
        <v>4</v>
      </c>
      <c r="D35" s="13" t="s">
        <v>5</v>
      </c>
      <c r="E35" s="13" t="s">
        <v>5</v>
      </c>
      <c r="F35" s="14" t="s">
        <v>5</v>
      </c>
      <c r="G35" s="14" t="s">
        <v>5</v>
      </c>
      <c r="H35" s="42" t="s">
        <v>99</v>
      </c>
      <c r="I35" s="43" t="s">
        <v>5</v>
      </c>
      <c r="J35" s="107"/>
      <c r="K35" s="42" t="s">
        <v>150</v>
      </c>
      <c r="L35" s="100" t="s">
        <v>5</v>
      </c>
      <c r="M35" s="107"/>
      <c r="N35" s="104" t="s">
        <v>189</v>
      </c>
      <c r="O35" s="46" t="s">
        <v>5</v>
      </c>
      <c r="P35" s="118"/>
      <c r="Q35" s="45" t="s">
        <v>8</v>
      </c>
      <c r="R35" s="44" t="s">
        <v>5</v>
      </c>
      <c r="S35" s="44"/>
      <c r="T35" s="45" t="s">
        <v>10</v>
      </c>
      <c r="U35" s="46" t="s">
        <v>5</v>
      </c>
      <c r="V35" s="48"/>
      <c r="W35" s="113" t="s">
        <v>9</v>
      </c>
      <c r="X35" s="48" t="s">
        <v>5</v>
      </c>
      <c r="Y35" s="49" t="s">
        <v>189</v>
      </c>
      <c r="Z35" s="50" t="s">
        <v>5</v>
      </c>
      <c r="AA35" s="50"/>
      <c r="AB35" s="49" t="s">
        <v>8</v>
      </c>
      <c r="AC35" s="50" t="s">
        <v>5</v>
      </c>
      <c r="AD35" s="50"/>
      <c r="AE35" s="49" t="s">
        <v>10</v>
      </c>
      <c r="AF35" s="50" t="s">
        <v>5</v>
      </c>
      <c r="AG35" s="50"/>
      <c r="AH35" s="49" t="s">
        <v>9</v>
      </c>
      <c r="AI35" s="50" t="s">
        <v>5</v>
      </c>
      <c r="AJ35" s="49" t="s">
        <v>267</v>
      </c>
      <c r="AK35" s="49"/>
      <c r="AL35" s="50" t="s">
        <v>5</v>
      </c>
      <c r="AM35" s="57" t="s">
        <v>189</v>
      </c>
      <c r="AN35" s="58" t="s">
        <v>5</v>
      </c>
      <c r="AO35" s="233"/>
      <c r="AP35" s="57" t="s">
        <v>8</v>
      </c>
      <c r="AQ35" s="58" t="s">
        <v>5</v>
      </c>
      <c r="AR35" s="58"/>
      <c r="AS35" s="57" t="s">
        <v>10</v>
      </c>
      <c r="AT35" s="58" t="s">
        <v>5</v>
      </c>
      <c r="AU35" s="58"/>
      <c r="AV35" s="57" t="s">
        <v>9</v>
      </c>
      <c r="AW35" s="58" t="s">
        <v>5</v>
      </c>
      <c r="AX35" s="57" t="s">
        <v>269</v>
      </c>
      <c r="AY35" s="58" t="s">
        <v>5</v>
      </c>
      <c r="AZ35" s="62" t="s">
        <v>6</v>
      </c>
      <c r="BA35" s="63" t="s">
        <v>5</v>
      </c>
      <c r="BB35" s="63"/>
      <c r="BC35" s="62" t="s">
        <v>7</v>
      </c>
      <c r="BD35" s="63" t="s">
        <v>5</v>
      </c>
    </row>
    <row r="36" spans="1:56" ht="13">
      <c r="A36" s="272">
        <v>1</v>
      </c>
      <c r="B36" s="273" t="s">
        <v>103</v>
      </c>
      <c r="C36" s="18" t="s">
        <v>21</v>
      </c>
      <c r="D36" s="18">
        <f t="shared" ref="D36:D61" si="2">SUM(J36+M36+P36+S36+V36+X36+AA36+AD36+AG36+AI36+AL36+AO36+AR36+AU36+AW36+AY36+BB36+BD36)</f>
        <v>290</v>
      </c>
      <c r="E36" s="16">
        <f t="shared" ref="E36:E61" si="3">SUM(F36+G36)</f>
        <v>162</v>
      </c>
      <c r="F36" s="70">
        <f>SUM(R36+U36+Z36+AC36)</f>
        <v>132</v>
      </c>
      <c r="G36" s="29">
        <v>30</v>
      </c>
      <c r="H36" s="34">
        <v>2</v>
      </c>
      <c r="I36" s="158">
        <v>30</v>
      </c>
      <c r="J36" s="108">
        <v>21</v>
      </c>
      <c r="K36" s="34">
        <v>2</v>
      </c>
      <c r="L36" s="101">
        <v>30</v>
      </c>
      <c r="M36" s="108">
        <v>21</v>
      </c>
      <c r="N36" s="105">
        <v>2</v>
      </c>
      <c r="O36" s="26">
        <v>30</v>
      </c>
      <c r="P36" s="117">
        <v>21</v>
      </c>
      <c r="Q36" s="25">
        <v>1</v>
      </c>
      <c r="R36" s="161">
        <v>34</v>
      </c>
      <c r="S36" s="119">
        <v>25</v>
      </c>
      <c r="T36" s="25">
        <v>1</v>
      </c>
      <c r="U36" s="159">
        <v>34</v>
      </c>
      <c r="V36" s="116">
        <v>25</v>
      </c>
      <c r="W36" s="114">
        <v>1</v>
      </c>
      <c r="X36" s="27">
        <v>16</v>
      </c>
      <c r="Y36" s="41">
        <v>2</v>
      </c>
      <c r="Z36" s="160">
        <v>30</v>
      </c>
      <c r="AA36" s="180">
        <v>21</v>
      </c>
      <c r="AB36" s="41">
        <v>1</v>
      </c>
      <c r="AC36" s="160">
        <v>34</v>
      </c>
      <c r="AD36" s="180">
        <v>25</v>
      </c>
      <c r="AE36" s="41">
        <v>5</v>
      </c>
      <c r="AF36" s="41">
        <v>23</v>
      </c>
      <c r="AG36" s="180">
        <v>14</v>
      </c>
      <c r="AH36" s="41" t="s">
        <v>416</v>
      </c>
      <c r="AI36" s="41">
        <v>6</v>
      </c>
      <c r="AJ36" s="41"/>
      <c r="AK36" s="41"/>
      <c r="AL36" s="180"/>
      <c r="AM36" s="64">
        <v>2</v>
      </c>
      <c r="AN36" s="64">
        <v>30</v>
      </c>
      <c r="AO36" s="234">
        <v>21</v>
      </c>
      <c r="AP36" s="64">
        <v>2</v>
      </c>
      <c r="AQ36" s="64">
        <v>30</v>
      </c>
      <c r="AR36" s="234">
        <v>21</v>
      </c>
      <c r="AS36" s="64">
        <v>2</v>
      </c>
      <c r="AT36" s="64">
        <v>30</v>
      </c>
      <c r="AU36" s="234">
        <v>21</v>
      </c>
      <c r="AV36" s="64">
        <v>1</v>
      </c>
      <c r="AW36" s="64">
        <v>16</v>
      </c>
      <c r="AX36" s="64">
        <v>1</v>
      </c>
      <c r="AY36" s="64">
        <v>16</v>
      </c>
      <c r="AZ36" s="65"/>
      <c r="BA36" s="65"/>
      <c r="BB36" s="65"/>
      <c r="BC36" s="65"/>
      <c r="BD36" s="65"/>
    </row>
    <row r="37" spans="1:56" ht="13">
      <c r="A37" s="272">
        <v>2</v>
      </c>
      <c r="B37" s="273" t="s">
        <v>101</v>
      </c>
      <c r="C37" s="18" t="s">
        <v>21</v>
      </c>
      <c r="D37" s="18">
        <f t="shared" si="2"/>
        <v>277</v>
      </c>
      <c r="E37" s="16">
        <f t="shared" si="3"/>
        <v>152</v>
      </c>
      <c r="F37" s="70">
        <f>SUM(AN37+AQ37+AT37+AW37)</f>
        <v>118</v>
      </c>
      <c r="G37" s="29">
        <v>34</v>
      </c>
      <c r="H37" s="34">
        <v>1</v>
      </c>
      <c r="I37" s="158">
        <v>34</v>
      </c>
      <c r="J37" s="108">
        <v>25</v>
      </c>
      <c r="K37" s="34">
        <v>1</v>
      </c>
      <c r="L37" s="101">
        <v>34</v>
      </c>
      <c r="M37" s="108">
        <v>25</v>
      </c>
      <c r="N37" s="105" t="s">
        <v>371</v>
      </c>
      <c r="O37" s="236">
        <v>15</v>
      </c>
      <c r="P37" s="143">
        <v>15</v>
      </c>
      <c r="Q37" s="25" t="s">
        <v>369</v>
      </c>
      <c r="R37" s="121">
        <v>8</v>
      </c>
      <c r="S37" s="144">
        <v>8</v>
      </c>
      <c r="T37" s="25" t="s">
        <v>372</v>
      </c>
      <c r="U37" s="236">
        <v>14</v>
      </c>
      <c r="V37" s="177">
        <v>14</v>
      </c>
      <c r="W37" s="114">
        <v>1</v>
      </c>
      <c r="X37" s="27">
        <v>16</v>
      </c>
      <c r="Y37" s="41" t="s">
        <v>371</v>
      </c>
      <c r="Z37" s="199">
        <v>15</v>
      </c>
      <c r="AA37" s="157">
        <v>15</v>
      </c>
      <c r="AB37" s="41" t="s">
        <v>402</v>
      </c>
      <c r="AC37" s="199">
        <v>7</v>
      </c>
      <c r="AD37" s="157">
        <v>7</v>
      </c>
      <c r="AE37" s="41" t="s">
        <v>372</v>
      </c>
      <c r="AF37" s="208">
        <v>14</v>
      </c>
      <c r="AG37" s="209">
        <v>14</v>
      </c>
      <c r="AH37" s="41" t="s">
        <v>416</v>
      </c>
      <c r="AI37" s="41">
        <v>6</v>
      </c>
      <c r="AJ37" s="41">
        <v>1</v>
      </c>
      <c r="AK37" s="41">
        <v>34</v>
      </c>
      <c r="AL37" s="180">
        <v>25</v>
      </c>
      <c r="AM37" s="64">
        <v>1</v>
      </c>
      <c r="AN37" s="160">
        <v>34</v>
      </c>
      <c r="AO37" s="234">
        <v>25</v>
      </c>
      <c r="AP37" s="64">
        <v>1</v>
      </c>
      <c r="AQ37" s="160">
        <v>34</v>
      </c>
      <c r="AR37" s="234">
        <v>25</v>
      </c>
      <c r="AS37" s="64">
        <v>1</v>
      </c>
      <c r="AT37" s="160">
        <v>34</v>
      </c>
      <c r="AU37" s="234">
        <v>25</v>
      </c>
      <c r="AV37" s="64">
        <v>1</v>
      </c>
      <c r="AW37" s="162">
        <v>16</v>
      </c>
      <c r="AX37" s="64">
        <v>1</v>
      </c>
      <c r="AY37" s="64">
        <v>16</v>
      </c>
      <c r="AZ37" s="65"/>
      <c r="BA37" s="65"/>
      <c r="BB37" s="65"/>
      <c r="BC37" s="65"/>
      <c r="BD37" s="65"/>
    </row>
    <row r="38" spans="1:56" ht="13">
      <c r="A38" s="201">
        <v>3</v>
      </c>
      <c r="B38" s="204" t="s">
        <v>104</v>
      </c>
      <c r="C38" s="18" t="s">
        <v>36</v>
      </c>
      <c r="D38" s="18">
        <f t="shared" si="2"/>
        <v>202</v>
      </c>
      <c r="E38" s="16">
        <f t="shared" si="3"/>
        <v>142</v>
      </c>
      <c r="F38" s="70">
        <f>SUM(R38+U38+AC38+AF38)</f>
        <v>116</v>
      </c>
      <c r="G38" s="29">
        <v>26</v>
      </c>
      <c r="H38" s="34">
        <v>3</v>
      </c>
      <c r="I38" s="158">
        <v>26</v>
      </c>
      <c r="J38" s="108">
        <v>17</v>
      </c>
      <c r="K38" s="34">
        <v>3</v>
      </c>
      <c r="L38" s="101">
        <v>26</v>
      </c>
      <c r="M38" s="108">
        <v>17</v>
      </c>
      <c r="N38" s="105">
        <v>4</v>
      </c>
      <c r="O38" s="26">
        <v>24</v>
      </c>
      <c r="P38" s="117">
        <v>15</v>
      </c>
      <c r="Q38" s="25">
        <v>2</v>
      </c>
      <c r="R38" s="161">
        <v>30</v>
      </c>
      <c r="S38" s="119">
        <v>21</v>
      </c>
      <c r="T38" s="25">
        <v>2</v>
      </c>
      <c r="U38" s="159">
        <v>30</v>
      </c>
      <c r="V38" s="116">
        <v>21</v>
      </c>
      <c r="W38" s="114"/>
      <c r="X38" s="27"/>
      <c r="Y38" s="41">
        <v>9</v>
      </c>
      <c r="Z38" s="41">
        <v>19</v>
      </c>
      <c r="AA38" s="180">
        <v>10</v>
      </c>
      <c r="AB38" s="41">
        <v>2</v>
      </c>
      <c r="AC38" s="160">
        <v>30</v>
      </c>
      <c r="AD38" s="180">
        <v>21</v>
      </c>
      <c r="AE38" s="41">
        <v>3</v>
      </c>
      <c r="AF38" s="160">
        <v>26</v>
      </c>
      <c r="AG38" s="180">
        <v>17</v>
      </c>
      <c r="AH38" s="41">
        <v>3</v>
      </c>
      <c r="AI38" s="41">
        <v>10</v>
      </c>
      <c r="AJ38" s="41"/>
      <c r="AK38" s="41"/>
      <c r="AL38" s="180"/>
      <c r="AM38" s="64">
        <v>6</v>
      </c>
      <c r="AN38" s="64">
        <v>22</v>
      </c>
      <c r="AO38" s="234">
        <v>13</v>
      </c>
      <c r="AP38" s="64">
        <v>3</v>
      </c>
      <c r="AQ38" s="64">
        <v>26</v>
      </c>
      <c r="AR38" s="234">
        <v>17</v>
      </c>
      <c r="AS38" s="64">
        <v>4</v>
      </c>
      <c r="AT38" s="64">
        <v>24</v>
      </c>
      <c r="AU38" s="234">
        <v>15</v>
      </c>
      <c r="AV38" s="64">
        <v>4</v>
      </c>
      <c r="AW38" s="64">
        <v>8</v>
      </c>
      <c r="AX38" s="64"/>
      <c r="AY38" s="64"/>
      <c r="AZ38" s="65"/>
      <c r="BA38" s="65"/>
      <c r="BB38" s="65"/>
      <c r="BC38" s="65"/>
      <c r="BD38" s="65"/>
    </row>
    <row r="39" spans="1:56" ht="13">
      <c r="A39" s="201">
        <v>4</v>
      </c>
      <c r="B39" s="204" t="s">
        <v>120</v>
      </c>
      <c r="C39" s="18" t="s">
        <v>41</v>
      </c>
      <c r="D39" s="18">
        <f t="shared" si="2"/>
        <v>169</v>
      </c>
      <c r="E39" s="16">
        <f t="shared" si="3"/>
        <v>123</v>
      </c>
      <c r="F39" s="70">
        <f>SUM(R39+U39+AC39+AT39)</f>
        <v>97</v>
      </c>
      <c r="G39" s="29">
        <v>26</v>
      </c>
      <c r="H39" s="34">
        <v>4</v>
      </c>
      <c r="I39" s="34">
        <v>24</v>
      </c>
      <c r="J39" s="108">
        <v>15</v>
      </c>
      <c r="K39" s="34">
        <v>10</v>
      </c>
      <c r="L39" s="101">
        <v>18</v>
      </c>
      <c r="M39" s="108">
        <v>9</v>
      </c>
      <c r="N39" s="105">
        <v>10</v>
      </c>
      <c r="O39" s="26">
        <v>18</v>
      </c>
      <c r="P39" s="117">
        <v>9</v>
      </c>
      <c r="Q39" s="25">
        <v>5</v>
      </c>
      <c r="R39" s="161">
        <v>23</v>
      </c>
      <c r="S39" s="119">
        <v>14</v>
      </c>
      <c r="T39" s="25">
        <v>4</v>
      </c>
      <c r="U39" s="159">
        <v>24</v>
      </c>
      <c r="V39" s="116">
        <v>15</v>
      </c>
      <c r="W39" s="114">
        <v>6</v>
      </c>
      <c r="X39" s="27">
        <v>6</v>
      </c>
      <c r="Y39" s="41">
        <v>16</v>
      </c>
      <c r="Z39" s="41">
        <v>12</v>
      </c>
      <c r="AA39" s="180">
        <v>3</v>
      </c>
      <c r="AB39" s="41">
        <v>4</v>
      </c>
      <c r="AC39" s="160">
        <v>24</v>
      </c>
      <c r="AD39" s="180">
        <v>15</v>
      </c>
      <c r="AE39" s="41">
        <v>6</v>
      </c>
      <c r="AF39" s="41">
        <v>22</v>
      </c>
      <c r="AG39" s="180">
        <v>13</v>
      </c>
      <c r="AH39" s="41">
        <v>5</v>
      </c>
      <c r="AI39" s="41">
        <v>7</v>
      </c>
      <c r="AJ39" s="41">
        <v>3</v>
      </c>
      <c r="AK39" s="163">
        <v>26</v>
      </c>
      <c r="AL39" s="180">
        <v>17</v>
      </c>
      <c r="AM39" s="64">
        <v>17</v>
      </c>
      <c r="AN39" s="64">
        <v>11</v>
      </c>
      <c r="AO39" s="234">
        <v>2</v>
      </c>
      <c r="AP39" s="64">
        <v>9</v>
      </c>
      <c r="AQ39" s="64">
        <v>19</v>
      </c>
      <c r="AR39" s="234">
        <v>10</v>
      </c>
      <c r="AS39" s="64">
        <v>3</v>
      </c>
      <c r="AT39" s="160">
        <v>26</v>
      </c>
      <c r="AU39" s="234">
        <v>17</v>
      </c>
      <c r="AV39" s="64">
        <v>5</v>
      </c>
      <c r="AW39" s="64">
        <v>7</v>
      </c>
      <c r="AX39" s="64">
        <v>3</v>
      </c>
      <c r="AY39" s="64">
        <v>10</v>
      </c>
      <c r="AZ39" s="65"/>
      <c r="BA39" s="65"/>
      <c r="BB39" s="65"/>
      <c r="BC39" s="65"/>
      <c r="BD39" s="65"/>
    </row>
    <row r="40" spans="1:56" ht="13">
      <c r="A40" s="201">
        <v>5</v>
      </c>
      <c r="B40" s="204" t="s">
        <v>102</v>
      </c>
      <c r="C40" s="18" t="s">
        <v>39</v>
      </c>
      <c r="D40" s="18">
        <f t="shared" si="2"/>
        <v>189</v>
      </c>
      <c r="E40" s="16">
        <f t="shared" si="3"/>
        <v>120</v>
      </c>
      <c r="F40" s="70">
        <f>SUM(O40+U40+Z40+AN40)</f>
        <v>120</v>
      </c>
      <c r="G40" s="29">
        <v>0</v>
      </c>
      <c r="H40" s="34"/>
      <c r="I40" s="34"/>
      <c r="J40" s="108"/>
      <c r="K40" s="34"/>
      <c r="L40" s="101"/>
      <c r="M40" s="108"/>
      <c r="N40" s="105">
        <v>1</v>
      </c>
      <c r="O40" s="159">
        <v>34</v>
      </c>
      <c r="P40" s="117">
        <v>25</v>
      </c>
      <c r="Q40" s="25">
        <v>4</v>
      </c>
      <c r="R40" s="25">
        <v>24</v>
      </c>
      <c r="S40" s="119">
        <v>15</v>
      </c>
      <c r="T40" s="25">
        <v>3</v>
      </c>
      <c r="U40" s="159">
        <v>26</v>
      </c>
      <c r="V40" s="116">
        <v>17</v>
      </c>
      <c r="W40" s="114">
        <v>2</v>
      </c>
      <c r="X40" s="27">
        <v>13</v>
      </c>
      <c r="Y40" s="41">
        <v>1</v>
      </c>
      <c r="Z40" s="160">
        <v>34</v>
      </c>
      <c r="AA40" s="180">
        <v>25</v>
      </c>
      <c r="AB40" s="41">
        <v>6</v>
      </c>
      <c r="AC40" s="41">
        <v>22</v>
      </c>
      <c r="AD40" s="180">
        <v>13</v>
      </c>
      <c r="AE40" s="41"/>
      <c r="AF40" s="41"/>
      <c r="AG40" s="180"/>
      <c r="AH40" s="41">
        <v>1</v>
      </c>
      <c r="AI40" s="41">
        <v>16</v>
      </c>
      <c r="AJ40" s="41"/>
      <c r="AK40" s="41"/>
      <c r="AL40" s="180"/>
      <c r="AM40" s="64">
        <v>3</v>
      </c>
      <c r="AN40" s="160">
        <v>26</v>
      </c>
      <c r="AO40" s="234">
        <v>17</v>
      </c>
      <c r="AP40" s="64">
        <v>10</v>
      </c>
      <c r="AQ40" s="64">
        <v>18</v>
      </c>
      <c r="AR40" s="234">
        <v>9</v>
      </c>
      <c r="AS40" s="64">
        <v>6</v>
      </c>
      <c r="AT40" s="64">
        <v>22</v>
      </c>
      <c r="AU40" s="234">
        <v>13</v>
      </c>
      <c r="AV40" s="64">
        <v>2</v>
      </c>
      <c r="AW40" s="64">
        <v>13</v>
      </c>
      <c r="AX40" s="64">
        <v>2</v>
      </c>
      <c r="AY40" s="64">
        <v>13</v>
      </c>
      <c r="AZ40" s="65"/>
      <c r="BA40" s="65"/>
      <c r="BB40" s="65"/>
      <c r="BC40" s="65"/>
      <c r="BD40" s="65"/>
    </row>
    <row r="41" spans="1:56" ht="13">
      <c r="A41" s="201">
        <v>6</v>
      </c>
      <c r="B41" s="275" t="s">
        <v>256</v>
      </c>
      <c r="C41" s="18" t="s">
        <v>21</v>
      </c>
      <c r="D41" s="18">
        <f t="shared" si="2"/>
        <v>153</v>
      </c>
      <c r="E41" s="16">
        <f t="shared" si="3"/>
        <v>114</v>
      </c>
      <c r="F41" s="70">
        <f>SUM(O41+R41+Z41+AN41)</f>
        <v>90</v>
      </c>
      <c r="G41" s="29">
        <v>24</v>
      </c>
      <c r="H41" s="34">
        <v>9</v>
      </c>
      <c r="I41" s="34">
        <v>19</v>
      </c>
      <c r="J41" s="108">
        <v>10</v>
      </c>
      <c r="K41" s="34">
        <v>4</v>
      </c>
      <c r="L41" s="193">
        <v>24</v>
      </c>
      <c r="M41" s="108">
        <v>15</v>
      </c>
      <c r="N41" s="105">
        <v>3</v>
      </c>
      <c r="O41" s="159">
        <v>26</v>
      </c>
      <c r="P41" s="117">
        <v>17</v>
      </c>
      <c r="Q41" s="25">
        <v>7</v>
      </c>
      <c r="R41" s="161">
        <v>21</v>
      </c>
      <c r="S41" s="119">
        <v>12</v>
      </c>
      <c r="T41" s="25">
        <v>12</v>
      </c>
      <c r="U41" s="26">
        <v>16</v>
      </c>
      <c r="V41" s="116">
        <v>7</v>
      </c>
      <c r="W41" s="114">
        <v>5</v>
      </c>
      <c r="X41" s="27">
        <v>7</v>
      </c>
      <c r="Y41" s="41">
        <v>6</v>
      </c>
      <c r="Z41" s="160">
        <v>22</v>
      </c>
      <c r="AA41" s="180">
        <v>13</v>
      </c>
      <c r="AB41" s="41">
        <v>8</v>
      </c>
      <c r="AC41" s="41">
        <v>20</v>
      </c>
      <c r="AD41" s="180">
        <v>11</v>
      </c>
      <c r="AE41" s="41">
        <v>11</v>
      </c>
      <c r="AF41" s="41">
        <v>17</v>
      </c>
      <c r="AG41" s="180">
        <v>8</v>
      </c>
      <c r="AH41" s="41">
        <v>6</v>
      </c>
      <c r="AI41" s="41">
        <v>6</v>
      </c>
      <c r="AJ41" s="41">
        <v>4</v>
      </c>
      <c r="AK41" s="41">
        <v>24</v>
      </c>
      <c r="AL41" s="180">
        <v>15</v>
      </c>
      <c r="AM41" s="64">
        <v>7</v>
      </c>
      <c r="AN41" s="160">
        <v>21</v>
      </c>
      <c r="AO41" s="234">
        <v>12</v>
      </c>
      <c r="AP41" s="64">
        <v>13</v>
      </c>
      <c r="AQ41" s="64">
        <v>15</v>
      </c>
      <c r="AR41" s="234">
        <v>6</v>
      </c>
      <c r="AS41" s="64">
        <v>19</v>
      </c>
      <c r="AT41" s="64">
        <v>9</v>
      </c>
      <c r="AU41" s="234"/>
      <c r="AV41" s="64">
        <v>6</v>
      </c>
      <c r="AW41" s="64">
        <v>6</v>
      </c>
      <c r="AX41" s="64">
        <v>4</v>
      </c>
      <c r="AY41" s="64">
        <v>8</v>
      </c>
      <c r="AZ41" s="65"/>
      <c r="BA41" s="65"/>
      <c r="BB41" s="65"/>
      <c r="BC41" s="65"/>
      <c r="BD41" s="65"/>
    </row>
    <row r="42" spans="1:56" ht="13">
      <c r="A42" s="201">
        <v>7</v>
      </c>
      <c r="B42" s="204" t="s">
        <v>121</v>
      </c>
      <c r="C42" s="18" t="s">
        <v>13</v>
      </c>
      <c r="D42" s="18">
        <f t="shared" si="2"/>
        <v>152</v>
      </c>
      <c r="E42" s="16">
        <f t="shared" si="3"/>
        <v>110</v>
      </c>
      <c r="F42" s="70">
        <f>SUM(O42+AF42+AQ42+AT42)</f>
        <v>88</v>
      </c>
      <c r="G42" s="29">
        <v>22</v>
      </c>
      <c r="H42" s="34">
        <v>8</v>
      </c>
      <c r="I42" s="34">
        <v>20</v>
      </c>
      <c r="J42" s="108">
        <v>11</v>
      </c>
      <c r="K42" s="34">
        <v>8</v>
      </c>
      <c r="L42" s="101">
        <v>20</v>
      </c>
      <c r="M42" s="108">
        <v>11</v>
      </c>
      <c r="N42" s="105">
        <v>9</v>
      </c>
      <c r="O42" s="159">
        <v>19</v>
      </c>
      <c r="P42" s="117">
        <v>10</v>
      </c>
      <c r="Q42" s="25">
        <v>17</v>
      </c>
      <c r="R42" s="25">
        <v>11</v>
      </c>
      <c r="S42" s="119">
        <v>2</v>
      </c>
      <c r="T42" s="25">
        <v>9</v>
      </c>
      <c r="U42" s="26">
        <v>19</v>
      </c>
      <c r="V42" s="116">
        <v>10</v>
      </c>
      <c r="W42" s="114">
        <v>6</v>
      </c>
      <c r="X42" s="27">
        <v>6</v>
      </c>
      <c r="Y42" s="41">
        <v>13</v>
      </c>
      <c r="Z42" s="41">
        <v>15</v>
      </c>
      <c r="AA42" s="180">
        <v>6</v>
      </c>
      <c r="AB42" s="41">
        <v>11</v>
      </c>
      <c r="AC42" s="41">
        <v>17</v>
      </c>
      <c r="AD42" s="180">
        <v>8</v>
      </c>
      <c r="AE42" s="41">
        <v>4</v>
      </c>
      <c r="AF42" s="160">
        <v>24</v>
      </c>
      <c r="AG42" s="180">
        <v>15</v>
      </c>
      <c r="AH42" s="41">
        <v>5</v>
      </c>
      <c r="AI42" s="41">
        <v>7</v>
      </c>
      <c r="AJ42" s="41">
        <v>6</v>
      </c>
      <c r="AK42" s="163">
        <v>22</v>
      </c>
      <c r="AL42" s="180">
        <v>13</v>
      </c>
      <c r="AM42" s="64">
        <v>10</v>
      </c>
      <c r="AN42" s="64">
        <v>18</v>
      </c>
      <c r="AO42" s="234">
        <v>9</v>
      </c>
      <c r="AP42" s="64">
        <v>6</v>
      </c>
      <c r="AQ42" s="160">
        <v>22</v>
      </c>
      <c r="AR42" s="234">
        <v>13</v>
      </c>
      <c r="AS42" s="64">
        <v>5</v>
      </c>
      <c r="AT42" s="160">
        <v>23</v>
      </c>
      <c r="AU42" s="234">
        <v>14</v>
      </c>
      <c r="AV42" s="64">
        <v>5</v>
      </c>
      <c r="AW42" s="64">
        <v>7</v>
      </c>
      <c r="AX42" s="64">
        <v>3</v>
      </c>
      <c r="AY42" s="64">
        <v>10</v>
      </c>
      <c r="AZ42" s="65"/>
      <c r="BA42" s="65"/>
      <c r="BB42" s="65"/>
      <c r="BC42" s="65"/>
      <c r="BD42" s="65"/>
    </row>
    <row r="43" spans="1:56" ht="13">
      <c r="A43" s="201">
        <v>8</v>
      </c>
      <c r="B43" s="276" t="s">
        <v>105</v>
      </c>
      <c r="C43" s="18" t="s">
        <v>70</v>
      </c>
      <c r="D43" s="18">
        <f t="shared" si="2"/>
        <v>104</v>
      </c>
      <c r="E43" s="16">
        <f t="shared" si="3"/>
        <v>106</v>
      </c>
      <c r="F43" s="70">
        <f>SUM(R43+U43+AC43+AF43)</f>
        <v>85</v>
      </c>
      <c r="G43" s="29">
        <v>21</v>
      </c>
      <c r="H43" s="34">
        <v>16</v>
      </c>
      <c r="I43" s="34">
        <v>12</v>
      </c>
      <c r="J43" s="108">
        <v>3</v>
      </c>
      <c r="K43" s="34">
        <v>7</v>
      </c>
      <c r="L43" s="193">
        <v>21</v>
      </c>
      <c r="M43" s="108">
        <v>12</v>
      </c>
      <c r="N43" s="105">
        <v>19</v>
      </c>
      <c r="O43" s="26">
        <v>9</v>
      </c>
      <c r="P43" s="117"/>
      <c r="Q43" s="25">
        <v>6</v>
      </c>
      <c r="R43" s="161">
        <v>22</v>
      </c>
      <c r="S43" s="119">
        <v>13</v>
      </c>
      <c r="T43" s="25">
        <v>7</v>
      </c>
      <c r="U43" s="159">
        <v>21</v>
      </c>
      <c r="V43" s="116">
        <v>12</v>
      </c>
      <c r="W43" s="114">
        <v>4</v>
      </c>
      <c r="X43" s="27">
        <v>8</v>
      </c>
      <c r="Y43" s="41">
        <v>20</v>
      </c>
      <c r="Z43" s="41">
        <v>8</v>
      </c>
      <c r="AA43" s="180"/>
      <c r="AB43" s="41">
        <v>7</v>
      </c>
      <c r="AC43" s="160">
        <v>21</v>
      </c>
      <c r="AD43" s="180">
        <v>12</v>
      </c>
      <c r="AE43" s="41">
        <v>7</v>
      </c>
      <c r="AF43" s="160">
        <v>21</v>
      </c>
      <c r="AG43" s="180">
        <v>12</v>
      </c>
      <c r="AH43" s="41">
        <v>4</v>
      </c>
      <c r="AI43" s="41">
        <v>8</v>
      </c>
      <c r="AJ43" s="41">
        <v>22</v>
      </c>
      <c r="AK43" s="41">
        <v>6</v>
      </c>
      <c r="AL43" s="180"/>
      <c r="AM43" s="64">
        <v>19</v>
      </c>
      <c r="AN43" s="64">
        <v>9</v>
      </c>
      <c r="AO43" s="234"/>
      <c r="AP43" s="64">
        <v>12</v>
      </c>
      <c r="AQ43" s="64">
        <v>16</v>
      </c>
      <c r="AR43" s="234">
        <v>7</v>
      </c>
      <c r="AS43" s="64">
        <v>13</v>
      </c>
      <c r="AT43" s="64">
        <v>15</v>
      </c>
      <c r="AU43" s="234">
        <v>6</v>
      </c>
      <c r="AV43" s="64">
        <v>7</v>
      </c>
      <c r="AW43" s="64">
        <v>5</v>
      </c>
      <c r="AX43" s="64">
        <v>6</v>
      </c>
      <c r="AY43" s="64">
        <v>6</v>
      </c>
      <c r="AZ43" s="65"/>
      <c r="BA43" s="65"/>
      <c r="BB43" s="65"/>
      <c r="BC43" s="65"/>
      <c r="BD43" s="65"/>
    </row>
    <row r="44" spans="1:56" ht="13">
      <c r="A44" s="201">
        <v>9</v>
      </c>
      <c r="B44" s="204" t="s">
        <v>107</v>
      </c>
      <c r="C44" s="18" t="s">
        <v>36</v>
      </c>
      <c r="D44" s="18">
        <f t="shared" si="2"/>
        <v>81</v>
      </c>
      <c r="E44" s="16">
        <f t="shared" si="3"/>
        <v>102</v>
      </c>
      <c r="F44" s="70">
        <f>SUM(R44+Z44+AN44+AQ44)</f>
        <v>85</v>
      </c>
      <c r="G44" s="29">
        <v>17</v>
      </c>
      <c r="H44" s="34">
        <v>21</v>
      </c>
      <c r="I44" s="34">
        <v>7</v>
      </c>
      <c r="J44" s="108"/>
      <c r="K44" s="34">
        <v>20</v>
      </c>
      <c r="L44" s="101">
        <v>8</v>
      </c>
      <c r="M44" s="108"/>
      <c r="N44" s="105"/>
      <c r="O44" s="26"/>
      <c r="P44" s="117"/>
      <c r="Q44" s="25">
        <v>8</v>
      </c>
      <c r="R44" s="161">
        <v>20</v>
      </c>
      <c r="S44" s="119">
        <v>11</v>
      </c>
      <c r="T44" s="25"/>
      <c r="U44" s="26"/>
      <c r="V44" s="116"/>
      <c r="W44" s="114"/>
      <c r="X44" s="27"/>
      <c r="Y44" s="41">
        <v>4</v>
      </c>
      <c r="Z44" s="160">
        <v>24</v>
      </c>
      <c r="AA44" s="180">
        <v>15</v>
      </c>
      <c r="AB44" s="41"/>
      <c r="AC44" s="41"/>
      <c r="AD44" s="180"/>
      <c r="AE44" s="41">
        <v>17</v>
      </c>
      <c r="AF44" s="41">
        <v>11</v>
      </c>
      <c r="AG44" s="180">
        <v>2</v>
      </c>
      <c r="AH44" s="41">
        <v>3</v>
      </c>
      <c r="AI44" s="41">
        <v>10</v>
      </c>
      <c r="AJ44" s="41">
        <v>11</v>
      </c>
      <c r="AK44" s="163">
        <v>17</v>
      </c>
      <c r="AL44" s="180">
        <v>8</v>
      </c>
      <c r="AM44" s="64">
        <v>4</v>
      </c>
      <c r="AN44" s="160">
        <v>24</v>
      </c>
      <c r="AO44" s="234">
        <v>15</v>
      </c>
      <c r="AP44" s="64">
        <v>11</v>
      </c>
      <c r="AQ44" s="160">
        <v>17</v>
      </c>
      <c r="AR44" s="234">
        <v>8</v>
      </c>
      <c r="AS44" s="64">
        <v>15</v>
      </c>
      <c r="AT44" s="64">
        <v>13</v>
      </c>
      <c r="AU44" s="234">
        <v>4</v>
      </c>
      <c r="AV44" s="64">
        <v>4</v>
      </c>
      <c r="AW44" s="64">
        <v>8</v>
      </c>
      <c r="AX44" s="64"/>
      <c r="AY44" s="64"/>
      <c r="AZ44" s="65"/>
      <c r="BA44" s="65"/>
      <c r="BB44" s="65"/>
      <c r="BC44" s="65"/>
      <c r="BD44" s="65"/>
    </row>
    <row r="45" spans="1:56" ht="13">
      <c r="A45" s="18">
        <v>10</v>
      </c>
      <c r="B45" s="21" t="s">
        <v>277</v>
      </c>
      <c r="C45" s="18" t="s">
        <v>38</v>
      </c>
      <c r="D45" s="18">
        <f t="shared" si="2"/>
        <v>70</v>
      </c>
      <c r="E45" s="16">
        <f t="shared" si="3"/>
        <v>94</v>
      </c>
      <c r="F45" s="70">
        <f>SUM(U45+AC45+AF45+AT45)</f>
        <v>73</v>
      </c>
      <c r="G45" s="29">
        <v>21</v>
      </c>
      <c r="H45" s="98">
        <v>17</v>
      </c>
      <c r="I45" s="98">
        <v>11</v>
      </c>
      <c r="J45" s="109">
        <v>2</v>
      </c>
      <c r="K45" s="34">
        <v>16</v>
      </c>
      <c r="L45" s="101">
        <v>12</v>
      </c>
      <c r="M45" s="108">
        <v>3</v>
      </c>
      <c r="N45" s="105">
        <v>13</v>
      </c>
      <c r="O45" s="26">
        <v>15</v>
      </c>
      <c r="P45" s="117">
        <v>6</v>
      </c>
      <c r="Q45" s="25">
        <v>14</v>
      </c>
      <c r="R45" s="25">
        <v>14</v>
      </c>
      <c r="S45" s="119">
        <v>5</v>
      </c>
      <c r="T45" s="25">
        <v>8</v>
      </c>
      <c r="U45" s="159">
        <v>20</v>
      </c>
      <c r="V45" s="116">
        <v>11</v>
      </c>
      <c r="W45" s="114"/>
      <c r="X45" s="27"/>
      <c r="Y45" s="41">
        <v>14</v>
      </c>
      <c r="Z45" s="41">
        <v>14</v>
      </c>
      <c r="AA45" s="180">
        <v>5</v>
      </c>
      <c r="AB45" s="41">
        <v>9</v>
      </c>
      <c r="AC45" s="160">
        <v>19</v>
      </c>
      <c r="AD45" s="180">
        <v>10</v>
      </c>
      <c r="AE45" s="41">
        <v>12</v>
      </c>
      <c r="AF45" s="160">
        <v>16</v>
      </c>
      <c r="AG45" s="180">
        <v>7</v>
      </c>
      <c r="AH45" s="41"/>
      <c r="AI45" s="41"/>
      <c r="AJ45" s="41">
        <v>7</v>
      </c>
      <c r="AK45" s="163">
        <v>21</v>
      </c>
      <c r="AL45" s="180">
        <v>12</v>
      </c>
      <c r="AM45" s="64">
        <v>23</v>
      </c>
      <c r="AN45" s="64">
        <v>5</v>
      </c>
      <c r="AO45" s="234"/>
      <c r="AP45" s="64"/>
      <c r="AQ45" s="64"/>
      <c r="AR45" s="234"/>
      <c r="AS45" s="64">
        <v>10</v>
      </c>
      <c r="AT45" s="160">
        <v>18</v>
      </c>
      <c r="AU45" s="234">
        <v>9</v>
      </c>
      <c r="AV45" s="64"/>
      <c r="AW45" s="64"/>
      <c r="AX45" s="64"/>
      <c r="AY45" s="64"/>
      <c r="AZ45" s="65"/>
      <c r="BA45" s="65"/>
      <c r="BB45" s="65"/>
      <c r="BC45" s="65"/>
      <c r="BD45" s="65"/>
    </row>
    <row r="46" spans="1:56" ht="13">
      <c r="A46" s="18">
        <v>11</v>
      </c>
      <c r="B46" s="21" t="s">
        <v>276</v>
      </c>
      <c r="C46" s="18" t="s">
        <v>28</v>
      </c>
      <c r="D46" s="18">
        <f t="shared" si="2"/>
        <v>87</v>
      </c>
      <c r="E46" s="16">
        <f t="shared" si="3"/>
        <v>91</v>
      </c>
      <c r="F46" s="70">
        <f>SUM(O46+Z46+AF46+AT46)</f>
        <v>74</v>
      </c>
      <c r="G46" s="29">
        <v>17</v>
      </c>
      <c r="H46" s="34">
        <v>14</v>
      </c>
      <c r="I46" s="34">
        <v>14</v>
      </c>
      <c r="J46" s="108">
        <v>5</v>
      </c>
      <c r="K46" s="34">
        <v>11</v>
      </c>
      <c r="L46" s="193">
        <v>17</v>
      </c>
      <c r="M46" s="108">
        <v>8</v>
      </c>
      <c r="N46" s="105">
        <v>8</v>
      </c>
      <c r="O46" s="159">
        <v>20</v>
      </c>
      <c r="P46" s="117">
        <v>11</v>
      </c>
      <c r="Q46" s="25">
        <v>16</v>
      </c>
      <c r="R46" s="25">
        <v>12</v>
      </c>
      <c r="S46" s="119">
        <v>3</v>
      </c>
      <c r="T46" s="25"/>
      <c r="U46" s="26"/>
      <c r="V46" s="116"/>
      <c r="W46" s="114">
        <v>10</v>
      </c>
      <c r="X46" s="27">
        <v>2</v>
      </c>
      <c r="Y46" s="41">
        <v>12</v>
      </c>
      <c r="Z46" s="160">
        <v>16</v>
      </c>
      <c r="AA46" s="180">
        <v>7</v>
      </c>
      <c r="AB46" s="41">
        <v>13</v>
      </c>
      <c r="AC46" s="41">
        <v>15</v>
      </c>
      <c r="AD46" s="180">
        <v>6</v>
      </c>
      <c r="AE46" s="41">
        <v>9</v>
      </c>
      <c r="AF46" s="160">
        <v>19</v>
      </c>
      <c r="AG46" s="180">
        <v>10</v>
      </c>
      <c r="AH46" s="41">
        <v>9</v>
      </c>
      <c r="AI46" s="41">
        <v>3</v>
      </c>
      <c r="AJ46" s="41">
        <v>15</v>
      </c>
      <c r="AK46" s="41">
        <v>13</v>
      </c>
      <c r="AL46" s="180">
        <v>4</v>
      </c>
      <c r="AM46" s="64">
        <v>12</v>
      </c>
      <c r="AN46" s="64">
        <v>16</v>
      </c>
      <c r="AO46" s="234">
        <v>7</v>
      </c>
      <c r="AP46" s="64">
        <v>14</v>
      </c>
      <c r="AQ46" s="64">
        <v>14</v>
      </c>
      <c r="AR46" s="234">
        <v>5</v>
      </c>
      <c r="AS46" s="64">
        <v>9</v>
      </c>
      <c r="AT46" s="160">
        <v>19</v>
      </c>
      <c r="AU46" s="234">
        <v>10</v>
      </c>
      <c r="AV46" s="64">
        <v>10</v>
      </c>
      <c r="AW46" s="64">
        <v>2</v>
      </c>
      <c r="AX46" s="64">
        <v>8</v>
      </c>
      <c r="AY46" s="64">
        <v>4</v>
      </c>
      <c r="AZ46" s="65"/>
      <c r="BA46" s="65"/>
      <c r="BB46" s="65"/>
      <c r="BC46" s="65"/>
      <c r="BD46" s="65"/>
    </row>
    <row r="47" spans="1:56" ht="13">
      <c r="A47" s="18">
        <v>12</v>
      </c>
      <c r="B47" s="21" t="s">
        <v>275</v>
      </c>
      <c r="C47" s="18" t="s">
        <v>70</v>
      </c>
      <c r="D47" s="18">
        <f t="shared" si="2"/>
        <v>90</v>
      </c>
      <c r="E47" s="16">
        <f t="shared" si="3"/>
        <v>87</v>
      </c>
      <c r="F47" s="70">
        <f>SUM(R47+Z47+AC47+AF47)</f>
        <v>72</v>
      </c>
      <c r="G47" s="29">
        <v>15</v>
      </c>
      <c r="H47" s="34">
        <v>13</v>
      </c>
      <c r="I47" s="158">
        <v>15</v>
      </c>
      <c r="J47" s="108">
        <v>6</v>
      </c>
      <c r="K47" s="34"/>
      <c r="L47" s="101"/>
      <c r="M47" s="108"/>
      <c r="N47" s="105">
        <v>12</v>
      </c>
      <c r="O47" s="26">
        <v>16</v>
      </c>
      <c r="P47" s="117">
        <v>7</v>
      </c>
      <c r="Q47" s="25">
        <v>10</v>
      </c>
      <c r="R47" s="161">
        <v>18</v>
      </c>
      <c r="S47" s="119">
        <v>9</v>
      </c>
      <c r="T47" s="25">
        <v>11</v>
      </c>
      <c r="U47" s="26">
        <v>17</v>
      </c>
      <c r="V47" s="116">
        <v>8</v>
      </c>
      <c r="W47" s="114">
        <v>4</v>
      </c>
      <c r="X47" s="27">
        <v>8</v>
      </c>
      <c r="Y47" s="41">
        <v>10</v>
      </c>
      <c r="Z47" s="160">
        <v>18</v>
      </c>
      <c r="AA47" s="180">
        <v>9</v>
      </c>
      <c r="AB47" s="41">
        <v>10</v>
      </c>
      <c r="AC47" s="160">
        <v>18</v>
      </c>
      <c r="AD47" s="180">
        <v>9</v>
      </c>
      <c r="AE47" s="41">
        <v>10</v>
      </c>
      <c r="AF47" s="160">
        <v>18</v>
      </c>
      <c r="AG47" s="180">
        <v>9</v>
      </c>
      <c r="AH47" s="41">
        <v>4</v>
      </c>
      <c r="AI47" s="41">
        <v>8</v>
      </c>
      <c r="AJ47" s="41"/>
      <c r="AK47" s="41"/>
      <c r="AL47" s="180"/>
      <c r="AM47" s="64">
        <v>13</v>
      </c>
      <c r="AN47" s="64">
        <v>15</v>
      </c>
      <c r="AO47" s="234">
        <v>6</v>
      </c>
      <c r="AP47" s="64">
        <v>19</v>
      </c>
      <c r="AQ47" s="64">
        <v>9</v>
      </c>
      <c r="AR47" s="234"/>
      <c r="AS47" s="64"/>
      <c r="AT47" s="64"/>
      <c r="AU47" s="234"/>
      <c r="AV47" s="64">
        <v>7</v>
      </c>
      <c r="AW47" s="64">
        <v>5</v>
      </c>
      <c r="AX47" s="64">
        <v>6</v>
      </c>
      <c r="AY47" s="64">
        <v>6</v>
      </c>
      <c r="AZ47" s="65"/>
      <c r="BA47" s="65"/>
      <c r="BB47" s="65"/>
      <c r="BC47" s="65"/>
      <c r="BD47" s="65"/>
    </row>
    <row r="48" spans="1:56" ht="13">
      <c r="A48" s="18">
        <v>13</v>
      </c>
      <c r="B48" s="21" t="s">
        <v>274</v>
      </c>
      <c r="C48" s="18" t="s">
        <v>37</v>
      </c>
      <c r="D48" s="18">
        <f t="shared" si="2"/>
        <v>62</v>
      </c>
      <c r="E48" s="16">
        <f t="shared" si="3"/>
        <v>84</v>
      </c>
      <c r="F48" s="70">
        <f>SUM(O48+U48+Z48+AN48)</f>
        <v>61</v>
      </c>
      <c r="G48" s="29">
        <v>23</v>
      </c>
      <c r="H48" s="34">
        <v>11</v>
      </c>
      <c r="I48" s="34">
        <v>17</v>
      </c>
      <c r="J48" s="108">
        <v>8</v>
      </c>
      <c r="K48" s="34">
        <v>5</v>
      </c>
      <c r="L48" s="193">
        <v>23</v>
      </c>
      <c r="M48" s="108">
        <v>14</v>
      </c>
      <c r="N48" s="105">
        <v>11</v>
      </c>
      <c r="O48" s="159">
        <v>17</v>
      </c>
      <c r="P48" s="117">
        <v>8</v>
      </c>
      <c r="Q48" s="25">
        <v>20</v>
      </c>
      <c r="R48" s="25">
        <v>8</v>
      </c>
      <c r="S48" s="119"/>
      <c r="T48" s="25">
        <v>17</v>
      </c>
      <c r="U48" s="159">
        <v>11</v>
      </c>
      <c r="V48" s="116">
        <v>2</v>
      </c>
      <c r="W48" s="114">
        <v>10</v>
      </c>
      <c r="X48" s="27">
        <v>2</v>
      </c>
      <c r="Y48" s="41">
        <v>7</v>
      </c>
      <c r="Z48" s="160">
        <v>21</v>
      </c>
      <c r="AA48" s="180">
        <v>12</v>
      </c>
      <c r="AB48" s="41">
        <v>20</v>
      </c>
      <c r="AC48" s="41">
        <v>8</v>
      </c>
      <c r="AD48" s="180"/>
      <c r="AE48" s="41">
        <v>18</v>
      </c>
      <c r="AF48" s="41">
        <v>10</v>
      </c>
      <c r="AG48" s="180">
        <v>1</v>
      </c>
      <c r="AH48" s="41">
        <v>9</v>
      </c>
      <c r="AI48" s="41">
        <v>3</v>
      </c>
      <c r="AJ48" s="41">
        <v>17</v>
      </c>
      <c r="AK48" s="41">
        <v>11</v>
      </c>
      <c r="AL48" s="180">
        <v>2</v>
      </c>
      <c r="AM48" s="64">
        <v>16</v>
      </c>
      <c r="AN48" s="160">
        <v>12</v>
      </c>
      <c r="AO48" s="234">
        <v>3</v>
      </c>
      <c r="AP48" s="64">
        <v>18</v>
      </c>
      <c r="AQ48" s="64">
        <v>10</v>
      </c>
      <c r="AR48" s="234">
        <v>1</v>
      </c>
      <c r="AS48" s="64"/>
      <c r="AT48" s="64"/>
      <c r="AU48" s="234"/>
      <c r="AV48" s="64">
        <v>10</v>
      </c>
      <c r="AW48" s="64">
        <v>2</v>
      </c>
      <c r="AX48" s="64">
        <v>8</v>
      </c>
      <c r="AY48" s="64">
        <v>4</v>
      </c>
      <c r="AZ48" s="65"/>
      <c r="BA48" s="65"/>
      <c r="BB48" s="65"/>
      <c r="BC48" s="65"/>
      <c r="BD48" s="65"/>
    </row>
    <row r="49" spans="1:56" ht="13">
      <c r="A49" s="18">
        <v>14</v>
      </c>
      <c r="B49" s="21" t="s">
        <v>278</v>
      </c>
      <c r="C49" s="18" t="s">
        <v>20</v>
      </c>
      <c r="D49" s="18">
        <f t="shared" si="2"/>
        <v>41</v>
      </c>
      <c r="E49" s="16">
        <f t="shared" si="3"/>
        <v>77</v>
      </c>
      <c r="F49" s="70">
        <f>SUM(U49+AC49+AF49+AT49)</f>
        <v>58</v>
      </c>
      <c r="G49" s="29">
        <v>19</v>
      </c>
      <c r="H49" s="98">
        <v>17</v>
      </c>
      <c r="I49" s="98">
        <v>11</v>
      </c>
      <c r="J49" s="109">
        <v>2</v>
      </c>
      <c r="K49" s="34">
        <v>14</v>
      </c>
      <c r="L49" s="101">
        <v>14</v>
      </c>
      <c r="M49" s="108">
        <v>5</v>
      </c>
      <c r="N49" s="105">
        <v>24</v>
      </c>
      <c r="O49" s="26">
        <v>4</v>
      </c>
      <c r="P49" s="117"/>
      <c r="Q49" s="25">
        <v>22</v>
      </c>
      <c r="R49" s="25">
        <v>6</v>
      </c>
      <c r="S49" s="119"/>
      <c r="T49" s="25">
        <v>10</v>
      </c>
      <c r="U49" s="159">
        <v>18</v>
      </c>
      <c r="V49" s="116">
        <v>9</v>
      </c>
      <c r="W49" s="114"/>
      <c r="X49" s="27"/>
      <c r="Y49" s="41"/>
      <c r="Z49" s="41"/>
      <c r="AA49" s="180"/>
      <c r="AB49" s="41">
        <v>19</v>
      </c>
      <c r="AC49" s="160">
        <v>9</v>
      </c>
      <c r="AD49" s="180"/>
      <c r="AE49" s="41">
        <v>13</v>
      </c>
      <c r="AF49" s="160">
        <v>15</v>
      </c>
      <c r="AG49" s="180">
        <v>6</v>
      </c>
      <c r="AH49" s="41">
        <v>11</v>
      </c>
      <c r="AI49" s="41">
        <v>1</v>
      </c>
      <c r="AJ49" s="41">
        <v>9</v>
      </c>
      <c r="AK49" s="163">
        <v>19</v>
      </c>
      <c r="AL49" s="180">
        <v>10</v>
      </c>
      <c r="AM49" s="64"/>
      <c r="AN49" s="64"/>
      <c r="AO49" s="234"/>
      <c r="AP49" s="64">
        <v>21</v>
      </c>
      <c r="AQ49" s="64">
        <v>7</v>
      </c>
      <c r="AR49" s="234"/>
      <c r="AS49" s="64">
        <v>12</v>
      </c>
      <c r="AT49" s="160">
        <v>16</v>
      </c>
      <c r="AU49" s="234">
        <v>7</v>
      </c>
      <c r="AV49" s="64">
        <v>11</v>
      </c>
      <c r="AW49" s="64">
        <v>1</v>
      </c>
      <c r="AX49" s="64"/>
      <c r="AY49" s="64"/>
      <c r="AZ49" s="65"/>
      <c r="BA49" s="65"/>
      <c r="BB49" s="65"/>
      <c r="BC49" s="65"/>
      <c r="BD49" s="65"/>
    </row>
    <row r="50" spans="1:56" ht="13">
      <c r="A50" s="18">
        <v>15</v>
      </c>
      <c r="B50" s="21" t="s">
        <v>273</v>
      </c>
      <c r="C50" s="235" t="s">
        <v>21</v>
      </c>
      <c r="D50" s="18">
        <f t="shared" si="2"/>
        <v>66</v>
      </c>
      <c r="E50" s="16">
        <f t="shared" si="3"/>
        <v>73</v>
      </c>
      <c r="F50" s="70">
        <f>SUM(O50+R50+AC50+AF50)</f>
        <v>54</v>
      </c>
      <c r="G50" s="29">
        <v>19</v>
      </c>
      <c r="H50" s="34">
        <v>10</v>
      </c>
      <c r="I50" s="34">
        <v>18</v>
      </c>
      <c r="J50" s="108">
        <v>9</v>
      </c>
      <c r="K50" s="34">
        <v>9</v>
      </c>
      <c r="L50" s="193">
        <v>19</v>
      </c>
      <c r="M50" s="108">
        <v>10</v>
      </c>
      <c r="N50" s="105">
        <v>16</v>
      </c>
      <c r="O50" s="159">
        <v>12</v>
      </c>
      <c r="P50" s="117">
        <v>3</v>
      </c>
      <c r="Q50" s="25">
        <v>15</v>
      </c>
      <c r="R50" s="161">
        <v>13</v>
      </c>
      <c r="S50" s="119">
        <v>4</v>
      </c>
      <c r="T50" s="25">
        <v>22</v>
      </c>
      <c r="U50" s="26">
        <v>6</v>
      </c>
      <c r="V50" s="116"/>
      <c r="W50" s="114">
        <v>5</v>
      </c>
      <c r="X50" s="27">
        <v>7</v>
      </c>
      <c r="Y50" s="41">
        <v>24</v>
      </c>
      <c r="Z50" s="41">
        <v>4</v>
      </c>
      <c r="AA50" s="180"/>
      <c r="AB50" s="41">
        <v>12</v>
      </c>
      <c r="AC50" s="160">
        <v>16</v>
      </c>
      <c r="AD50" s="180">
        <v>7</v>
      </c>
      <c r="AE50" s="41">
        <v>15</v>
      </c>
      <c r="AF50" s="160">
        <v>13</v>
      </c>
      <c r="AG50" s="180">
        <v>4</v>
      </c>
      <c r="AH50" s="41">
        <v>6</v>
      </c>
      <c r="AI50" s="41">
        <v>6</v>
      </c>
      <c r="AJ50" s="41"/>
      <c r="AK50" s="41"/>
      <c r="AL50" s="180"/>
      <c r="AM50" s="64"/>
      <c r="AN50" s="64"/>
      <c r="AO50" s="234"/>
      <c r="AP50" s="64">
        <v>20</v>
      </c>
      <c r="AQ50" s="64">
        <v>8</v>
      </c>
      <c r="AR50" s="234"/>
      <c r="AS50" s="64">
        <v>17</v>
      </c>
      <c r="AT50" s="64">
        <v>11</v>
      </c>
      <c r="AU50" s="234">
        <v>2</v>
      </c>
      <c r="AV50" s="64">
        <v>6</v>
      </c>
      <c r="AW50" s="64">
        <v>6</v>
      </c>
      <c r="AX50" s="64">
        <v>4</v>
      </c>
      <c r="AY50" s="64">
        <v>8</v>
      </c>
      <c r="AZ50" s="65"/>
      <c r="BA50" s="65"/>
      <c r="BB50" s="65"/>
      <c r="BC50" s="65"/>
      <c r="BD50" s="65"/>
    </row>
    <row r="51" spans="1:56" ht="13">
      <c r="A51" s="18">
        <v>16</v>
      </c>
      <c r="B51" s="23" t="s">
        <v>281</v>
      </c>
      <c r="C51" s="24" t="s">
        <v>91</v>
      </c>
      <c r="D51" s="18">
        <f t="shared" si="2"/>
        <v>19</v>
      </c>
      <c r="E51" s="16">
        <f t="shared" si="3"/>
        <v>46</v>
      </c>
      <c r="F51" s="70">
        <f>SUM(O51+Z51+AN51)</f>
        <v>46</v>
      </c>
      <c r="G51" s="29">
        <v>0</v>
      </c>
      <c r="H51" s="34"/>
      <c r="I51" s="34"/>
      <c r="J51" s="108"/>
      <c r="K51" s="34"/>
      <c r="L51" s="101"/>
      <c r="M51" s="108"/>
      <c r="N51" s="105">
        <v>6</v>
      </c>
      <c r="O51" s="159">
        <v>22</v>
      </c>
      <c r="P51" s="117">
        <v>13</v>
      </c>
      <c r="Q51" s="25"/>
      <c r="R51" s="25"/>
      <c r="S51" s="119"/>
      <c r="T51" s="25"/>
      <c r="U51" s="26"/>
      <c r="V51" s="116"/>
      <c r="W51" s="114"/>
      <c r="X51" s="27"/>
      <c r="Y51" s="41">
        <v>17</v>
      </c>
      <c r="Z51" s="160">
        <v>11</v>
      </c>
      <c r="AA51" s="180">
        <v>2</v>
      </c>
      <c r="AB51" s="41"/>
      <c r="AC51" s="41"/>
      <c r="AD51" s="180"/>
      <c r="AE51" s="41"/>
      <c r="AF51" s="41"/>
      <c r="AG51" s="180"/>
      <c r="AH51" s="41"/>
      <c r="AI51" s="41"/>
      <c r="AJ51" s="41"/>
      <c r="AK51" s="41"/>
      <c r="AL51" s="180"/>
      <c r="AM51" s="64">
        <v>15</v>
      </c>
      <c r="AN51" s="160">
        <v>13</v>
      </c>
      <c r="AO51" s="234">
        <v>4</v>
      </c>
      <c r="AP51" s="64"/>
      <c r="AQ51" s="64"/>
      <c r="AR51" s="234"/>
      <c r="AS51" s="64"/>
      <c r="AT51" s="64"/>
      <c r="AU51" s="234"/>
      <c r="AV51" s="64"/>
      <c r="AW51" s="64"/>
      <c r="AX51" s="64"/>
      <c r="AY51" s="64"/>
      <c r="AZ51" s="65"/>
      <c r="BA51" s="65"/>
      <c r="BB51" s="65"/>
      <c r="BC51" s="65"/>
      <c r="BD51" s="65"/>
    </row>
    <row r="52" spans="1:56" ht="13">
      <c r="A52" s="18">
        <v>17</v>
      </c>
      <c r="B52" s="23" t="s">
        <v>272</v>
      </c>
      <c r="C52" s="24" t="s">
        <v>27</v>
      </c>
      <c r="D52" s="18">
        <f t="shared" si="2"/>
        <v>12</v>
      </c>
      <c r="E52" s="16">
        <f t="shared" si="3"/>
        <v>41</v>
      </c>
      <c r="F52" s="70">
        <f>SUM(R52+U52+AF52)</f>
        <v>20</v>
      </c>
      <c r="G52" s="29">
        <v>21</v>
      </c>
      <c r="H52" s="34">
        <v>7</v>
      </c>
      <c r="I52" s="158">
        <v>21</v>
      </c>
      <c r="J52" s="108">
        <v>12</v>
      </c>
      <c r="K52" s="34"/>
      <c r="L52" s="101"/>
      <c r="M52" s="108"/>
      <c r="N52" s="105"/>
      <c r="O52" s="26"/>
      <c r="P52" s="117"/>
      <c r="Q52" s="25">
        <v>19</v>
      </c>
      <c r="R52" s="161">
        <v>9</v>
      </c>
      <c r="S52" s="119"/>
      <c r="T52" s="25">
        <v>21</v>
      </c>
      <c r="U52" s="159">
        <v>7</v>
      </c>
      <c r="V52" s="116"/>
      <c r="W52" s="114"/>
      <c r="X52" s="27"/>
      <c r="Y52" s="41"/>
      <c r="Z52" s="41"/>
      <c r="AA52" s="180"/>
      <c r="AB52" s="41"/>
      <c r="AC52" s="41"/>
      <c r="AD52" s="180"/>
      <c r="AE52" s="41">
        <v>24</v>
      </c>
      <c r="AF52" s="160">
        <v>4</v>
      </c>
      <c r="AG52" s="180"/>
      <c r="AH52" s="41"/>
      <c r="AI52" s="41"/>
      <c r="AJ52" s="41"/>
      <c r="AK52" s="41"/>
      <c r="AL52" s="180"/>
      <c r="AM52" s="64"/>
      <c r="AN52" s="64"/>
      <c r="AO52" s="234"/>
      <c r="AP52" s="64"/>
      <c r="AQ52" s="64"/>
      <c r="AR52" s="234"/>
      <c r="AS52" s="64"/>
      <c r="AT52" s="64"/>
      <c r="AU52" s="234"/>
      <c r="AV52" s="64"/>
      <c r="AW52" s="64"/>
      <c r="AX52" s="64"/>
      <c r="AY52" s="64"/>
      <c r="AZ52" s="65"/>
      <c r="BA52" s="65"/>
      <c r="BB52" s="65"/>
      <c r="BC52" s="65"/>
      <c r="BD52" s="65"/>
    </row>
    <row r="53" spans="1:56" ht="13">
      <c r="A53" s="18">
        <v>18</v>
      </c>
      <c r="B53" s="23" t="s">
        <v>280</v>
      </c>
      <c r="C53" s="24" t="s">
        <v>24</v>
      </c>
      <c r="D53" s="18">
        <f t="shared" si="2"/>
        <v>17</v>
      </c>
      <c r="E53" s="16">
        <f t="shared" si="3"/>
        <v>33</v>
      </c>
      <c r="F53" s="70">
        <f>SUM(O53+U53+AC53+AT53)</f>
        <v>15</v>
      </c>
      <c r="G53" s="29">
        <v>18</v>
      </c>
      <c r="H53" s="34"/>
      <c r="I53" s="34"/>
      <c r="J53" s="108"/>
      <c r="K53" s="34">
        <v>13</v>
      </c>
      <c r="L53" s="101">
        <v>15</v>
      </c>
      <c r="M53" s="108">
        <v>6</v>
      </c>
      <c r="N53" s="105">
        <v>26</v>
      </c>
      <c r="O53" s="159">
        <v>2</v>
      </c>
      <c r="P53" s="117"/>
      <c r="Q53" s="25"/>
      <c r="R53" s="25"/>
      <c r="S53" s="119"/>
      <c r="T53" s="25">
        <v>25</v>
      </c>
      <c r="U53" s="159">
        <v>3</v>
      </c>
      <c r="V53" s="116"/>
      <c r="W53" s="114"/>
      <c r="X53" s="27"/>
      <c r="Y53" s="41"/>
      <c r="Z53" s="41"/>
      <c r="AA53" s="180"/>
      <c r="AB53" s="41">
        <v>25</v>
      </c>
      <c r="AC53" s="160">
        <v>3</v>
      </c>
      <c r="AD53" s="180"/>
      <c r="AE53" s="41"/>
      <c r="AF53" s="41"/>
      <c r="AG53" s="180"/>
      <c r="AH53" s="41"/>
      <c r="AI53" s="41"/>
      <c r="AJ53" s="41">
        <v>10</v>
      </c>
      <c r="AK53" s="163">
        <v>18</v>
      </c>
      <c r="AL53" s="180">
        <v>9</v>
      </c>
      <c r="AM53" s="64">
        <v>27</v>
      </c>
      <c r="AN53" s="64">
        <v>1</v>
      </c>
      <c r="AO53" s="234"/>
      <c r="AP53" s="64"/>
      <c r="AQ53" s="64"/>
      <c r="AR53" s="234"/>
      <c r="AS53" s="64">
        <v>21</v>
      </c>
      <c r="AT53" s="160">
        <v>7</v>
      </c>
      <c r="AU53" s="234"/>
      <c r="AV53" s="64"/>
      <c r="AW53" s="64"/>
      <c r="AX53" s="64">
        <v>10</v>
      </c>
      <c r="AY53" s="64">
        <v>2</v>
      </c>
      <c r="AZ53" s="65"/>
      <c r="BA53" s="65"/>
      <c r="BB53" s="65"/>
      <c r="BC53" s="65"/>
      <c r="BD53" s="65"/>
    </row>
    <row r="54" spans="1:56" ht="13">
      <c r="A54" s="18">
        <v>19</v>
      </c>
      <c r="B54" s="23" t="s">
        <v>279</v>
      </c>
      <c r="C54" s="24" t="s">
        <v>91</v>
      </c>
      <c r="D54" s="18">
        <f t="shared" si="2"/>
        <v>5</v>
      </c>
      <c r="E54" s="16">
        <f t="shared" si="3"/>
        <v>27</v>
      </c>
      <c r="F54" s="70">
        <f>SUM(U54+X54+AT54)</f>
        <v>17</v>
      </c>
      <c r="G54" s="29">
        <v>10</v>
      </c>
      <c r="H54" s="34">
        <v>24</v>
      </c>
      <c r="I54" s="34">
        <v>4</v>
      </c>
      <c r="J54" s="108"/>
      <c r="K54" s="34">
        <v>21</v>
      </c>
      <c r="L54" s="101">
        <v>7</v>
      </c>
      <c r="M54" s="108"/>
      <c r="N54" s="105"/>
      <c r="O54" s="26"/>
      <c r="P54" s="117"/>
      <c r="Q54" s="25"/>
      <c r="R54" s="25"/>
      <c r="S54" s="119"/>
      <c r="T54" s="25">
        <v>18</v>
      </c>
      <c r="U54" s="159">
        <v>10</v>
      </c>
      <c r="V54" s="116">
        <v>1</v>
      </c>
      <c r="W54" s="114">
        <v>9</v>
      </c>
      <c r="X54" s="165">
        <v>3</v>
      </c>
      <c r="Y54" s="41"/>
      <c r="Z54" s="41"/>
      <c r="AA54" s="180"/>
      <c r="AB54" s="41"/>
      <c r="AC54" s="41"/>
      <c r="AD54" s="180"/>
      <c r="AE54" s="41"/>
      <c r="AF54" s="41"/>
      <c r="AG54" s="180"/>
      <c r="AH54" s="41"/>
      <c r="AI54" s="41"/>
      <c r="AJ54" s="41">
        <v>18</v>
      </c>
      <c r="AK54" s="163">
        <v>10</v>
      </c>
      <c r="AL54" s="180">
        <v>1</v>
      </c>
      <c r="AM54" s="64"/>
      <c r="AN54" s="64"/>
      <c r="AO54" s="234"/>
      <c r="AP54" s="64"/>
      <c r="AQ54" s="64"/>
      <c r="AR54" s="234"/>
      <c r="AS54" s="64">
        <v>24</v>
      </c>
      <c r="AT54" s="160">
        <v>4</v>
      </c>
      <c r="AU54" s="234"/>
      <c r="AV54" s="64"/>
      <c r="AW54" s="64"/>
      <c r="AX54" s="64"/>
      <c r="AY54" s="64"/>
      <c r="AZ54" s="65"/>
      <c r="BA54" s="65"/>
      <c r="BB54" s="65"/>
      <c r="BC54" s="65"/>
      <c r="BD54" s="65"/>
    </row>
    <row r="55" spans="1:56" ht="13">
      <c r="A55" s="18">
        <v>20</v>
      </c>
      <c r="B55" s="23" t="s">
        <v>387</v>
      </c>
      <c r="C55" s="24" t="s">
        <v>143</v>
      </c>
      <c r="D55" s="18">
        <f t="shared" si="2"/>
        <v>8</v>
      </c>
      <c r="E55" s="16">
        <f t="shared" si="3"/>
        <v>26</v>
      </c>
      <c r="F55" s="70">
        <f>SUM(Z55+AN55+AT55)</f>
        <v>26</v>
      </c>
      <c r="G55" s="29">
        <v>0</v>
      </c>
      <c r="H55" s="34"/>
      <c r="I55" s="34"/>
      <c r="J55" s="108"/>
      <c r="K55" s="34"/>
      <c r="L55" s="101"/>
      <c r="M55" s="108"/>
      <c r="N55" s="105"/>
      <c r="O55" s="26"/>
      <c r="P55" s="117"/>
      <c r="Q55" s="25"/>
      <c r="R55" s="25"/>
      <c r="S55" s="119"/>
      <c r="T55" s="25"/>
      <c r="U55" s="26"/>
      <c r="V55" s="116"/>
      <c r="W55" s="114"/>
      <c r="X55" s="27"/>
      <c r="Y55" s="41">
        <v>22</v>
      </c>
      <c r="Z55" s="160">
        <v>6</v>
      </c>
      <c r="AA55" s="180"/>
      <c r="AB55" s="41"/>
      <c r="AC55" s="41"/>
      <c r="AD55" s="180"/>
      <c r="AE55" s="41"/>
      <c r="AF55" s="41"/>
      <c r="AG55" s="180"/>
      <c r="AH55" s="41"/>
      <c r="AI55" s="41"/>
      <c r="AJ55" s="41"/>
      <c r="AK55" s="41"/>
      <c r="AL55" s="180"/>
      <c r="AM55" s="64">
        <v>11</v>
      </c>
      <c r="AN55" s="160">
        <v>17</v>
      </c>
      <c r="AO55" s="234">
        <v>8</v>
      </c>
      <c r="AP55" s="64"/>
      <c r="AQ55" s="64"/>
      <c r="AR55" s="234"/>
      <c r="AS55" s="64">
        <v>25</v>
      </c>
      <c r="AT55" s="160">
        <v>3</v>
      </c>
      <c r="AU55" s="234"/>
      <c r="AV55" s="64"/>
      <c r="AW55" s="64"/>
      <c r="AX55" s="64"/>
      <c r="AY55" s="64"/>
      <c r="AZ55" s="65"/>
      <c r="BA55" s="65"/>
      <c r="BB55" s="65"/>
      <c r="BC55" s="65"/>
      <c r="BD55" s="65"/>
    </row>
    <row r="56" spans="1:56" ht="13">
      <c r="A56" s="18">
        <v>21</v>
      </c>
      <c r="B56" s="23" t="s">
        <v>283</v>
      </c>
      <c r="C56" s="24" t="s">
        <v>114</v>
      </c>
      <c r="D56" s="18">
        <f t="shared" si="2"/>
        <v>0</v>
      </c>
      <c r="E56" s="16">
        <f t="shared" si="3"/>
        <v>15</v>
      </c>
      <c r="F56" s="70">
        <f>SUM(O56+AC56+AT56)</f>
        <v>15</v>
      </c>
      <c r="G56" s="29">
        <v>0</v>
      </c>
      <c r="H56" s="34"/>
      <c r="I56" s="34"/>
      <c r="J56" s="108"/>
      <c r="K56" s="34"/>
      <c r="L56" s="101"/>
      <c r="M56" s="108"/>
      <c r="N56" s="105">
        <v>25</v>
      </c>
      <c r="O56" s="159">
        <v>3</v>
      </c>
      <c r="P56" s="117"/>
      <c r="Q56" s="25"/>
      <c r="R56" s="25"/>
      <c r="S56" s="119"/>
      <c r="T56" s="25"/>
      <c r="U56" s="26"/>
      <c r="V56" s="116"/>
      <c r="W56" s="114"/>
      <c r="X56" s="27"/>
      <c r="Y56" s="41"/>
      <c r="Z56" s="41"/>
      <c r="AA56" s="180"/>
      <c r="AB56" s="41">
        <v>24</v>
      </c>
      <c r="AC56" s="160">
        <v>4</v>
      </c>
      <c r="AD56" s="180"/>
      <c r="AE56" s="41"/>
      <c r="AF56" s="41"/>
      <c r="AG56" s="180"/>
      <c r="AH56" s="41"/>
      <c r="AI56" s="41"/>
      <c r="AJ56" s="41"/>
      <c r="AK56" s="41"/>
      <c r="AL56" s="180"/>
      <c r="AM56" s="64"/>
      <c r="AN56" s="64"/>
      <c r="AO56" s="234"/>
      <c r="AP56" s="64"/>
      <c r="AQ56" s="64"/>
      <c r="AR56" s="234"/>
      <c r="AS56" s="64">
        <v>20</v>
      </c>
      <c r="AT56" s="160">
        <v>8</v>
      </c>
      <c r="AU56" s="234"/>
      <c r="AV56" s="64"/>
      <c r="AW56" s="64"/>
      <c r="AX56" s="64"/>
      <c r="AY56" s="64"/>
      <c r="AZ56" s="65"/>
      <c r="BA56" s="65"/>
      <c r="BB56" s="65"/>
      <c r="BC56" s="65"/>
      <c r="BD56" s="65"/>
    </row>
    <row r="57" spans="1:56" ht="13">
      <c r="A57" s="18">
        <v>22</v>
      </c>
      <c r="B57" s="23" t="s">
        <v>425</v>
      </c>
      <c r="C57" s="24" t="s">
        <v>20</v>
      </c>
      <c r="D57" s="18">
        <f t="shared" si="2"/>
        <v>2</v>
      </c>
      <c r="E57" s="16">
        <f t="shared" si="3"/>
        <v>14</v>
      </c>
      <c r="F57" s="70">
        <f>SUM(Z57+AI57+AN57)</f>
        <v>14</v>
      </c>
      <c r="G57" s="29">
        <v>0</v>
      </c>
      <c r="H57" s="34"/>
      <c r="I57" s="34"/>
      <c r="J57" s="108"/>
      <c r="K57" s="34"/>
      <c r="L57" s="101"/>
      <c r="M57" s="108"/>
      <c r="N57" s="105"/>
      <c r="O57" s="26"/>
      <c r="P57" s="117"/>
      <c r="Q57" s="25"/>
      <c r="R57" s="25"/>
      <c r="S57" s="119"/>
      <c r="T57" s="25"/>
      <c r="U57" s="26"/>
      <c r="V57" s="116"/>
      <c r="W57" s="114"/>
      <c r="X57" s="27"/>
      <c r="Y57" s="41">
        <v>23</v>
      </c>
      <c r="Z57" s="160">
        <v>5</v>
      </c>
      <c r="AA57" s="180"/>
      <c r="AB57" s="41"/>
      <c r="AC57" s="41"/>
      <c r="AD57" s="180"/>
      <c r="AE57" s="41"/>
      <c r="AF57" s="41"/>
      <c r="AG57" s="180"/>
      <c r="AH57" s="41">
        <v>11</v>
      </c>
      <c r="AI57" s="162">
        <v>1</v>
      </c>
      <c r="AJ57" s="41"/>
      <c r="AK57" s="41"/>
      <c r="AL57" s="180"/>
      <c r="AM57" s="64">
        <v>20</v>
      </c>
      <c r="AN57" s="160">
        <v>8</v>
      </c>
      <c r="AO57" s="234"/>
      <c r="AP57" s="64"/>
      <c r="AQ57" s="64"/>
      <c r="AR57" s="234"/>
      <c r="AS57" s="64"/>
      <c r="AT57" s="64"/>
      <c r="AU57" s="234"/>
      <c r="AV57" s="64">
        <v>11</v>
      </c>
      <c r="AW57" s="64">
        <v>1</v>
      </c>
      <c r="AX57" s="64"/>
      <c r="AY57" s="64"/>
      <c r="AZ57" s="65"/>
      <c r="BA57" s="65"/>
      <c r="BB57" s="65"/>
      <c r="BC57" s="65"/>
      <c r="BD57" s="65"/>
    </row>
    <row r="58" spans="1:56" ht="13">
      <c r="A58" s="18">
        <v>23</v>
      </c>
      <c r="B58" s="23" t="s">
        <v>284</v>
      </c>
      <c r="C58" s="24" t="s">
        <v>91</v>
      </c>
      <c r="D58" s="18">
        <f t="shared" si="2"/>
        <v>0</v>
      </c>
      <c r="E58" s="16">
        <f t="shared" si="3"/>
        <v>7</v>
      </c>
      <c r="F58" s="70">
        <f>SUM(O58+R58+Z58+AC58)</f>
        <v>7</v>
      </c>
      <c r="G58" s="29">
        <v>0</v>
      </c>
      <c r="H58" s="34"/>
      <c r="I58" s="34"/>
      <c r="J58" s="108"/>
      <c r="K58" s="34"/>
      <c r="L58" s="101"/>
      <c r="M58" s="108"/>
      <c r="N58" s="105">
        <v>27</v>
      </c>
      <c r="O58" s="159">
        <v>1</v>
      </c>
      <c r="P58" s="117"/>
      <c r="Q58" s="25">
        <v>25</v>
      </c>
      <c r="R58" s="161">
        <v>3</v>
      </c>
      <c r="S58" s="119"/>
      <c r="T58" s="25"/>
      <c r="U58" s="26"/>
      <c r="V58" s="116"/>
      <c r="W58" s="114"/>
      <c r="X58" s="27"/>
      <c r="Y58" s="41">
        <v>27</v>
      </c>
      <c r="Z58" s="160">
        <v>1</v>
      </c>
      <c r="AA58" s="180"/>
      <c r="AB58" s="41">
        <v>26</v>
      </c>
      <c r="AC58" s="160">
        <v>2</v>
      </c>
      <c r="AD58" s="180"/>
      <c r="AE58" s="41">
        <v>27</v>
      </c>
      <c r="AF58" s="41">
        <v>1</v>
      </c>
      <c r="AG58" s="180"/>
      <c r="AH58" s="41"/>
      <c r="AI58" s="41"/>
      <c r="AJ58" s="41"/>
      <c r="AK58" s="41"/>
      <c r="AL58" s="180"/>
      <c r="AM58" s="64"/>
      <c r="AN58" s="64"/>
      <c r="AO58" s="234"/>
      <c r="AP58" s="64">
        <v>27</v>
      </c>
      <c r="AQ58" s="64">
        <v>1</v>
      </c>
      <c r="AR58" s="234"/>
      <c r="AS58" s="64"/>
      <c r="AT58" s="64"/>
      <c r="AU58" s="234"/>
      <c r="AV58" s="64"/>
      <c r="AW58" s="64"/>
      <c r="AX58" s="64"/>
      <c r="AY58" s="64"/>
      <c r="AZ58" s="65"/>
      <c r="BA58" s="65"/>
      <c r="BB58" s="65"/>
      <c r="BC58" s="65"/>
      <c r="BD58" s="65"/>
    </row>
    <row r="59" spans="1:56" ht="13">
      <c r="A59" s="18">
        <v>24</v>
      </c>
      <c r="B59" s="23" t="s">
        <v>285</v>
      </c>
      <c r="C59" s="24" t="s">
        <v>91</v>
      </c>
      <c r="D59" s="18">
        <f t="shared" si="2"/>
        <v>3</v>
      </c>
      <c r="E59" s="16">
        <f t="shared" si="3"/>
        <v>7</v>
      </c>
      <c r="F59" s="70">
        <v>7</v>
      </c>
      <c r="G59" s="29">
        <v>0</v>
      </c>
      <c r="H59" s="34"/>
      <c r="I59" s="34"/>
      <c r="J59" s="108"/>
      <c r="K59" s="34"/>
      <c r="L59" s="101"/>
      <c r="M59" s="108"/>
      <c r="N59" s="105"/>
      <c r="O59" s="26"/>
      <c r="P59" s="117"/>
      <c r="Q59" s="25"/>
      <c r="R59" s="25"/>
      <c r="S59" s="119"/>
      <c r="T59" s="25"/>
      <c r="U59" s="26"/>
      <c r="V59" s="116"/>
      <c r="W59" s="114">
        <v>9</v>
      </c>
      <c r="X59" s="165">
        <v>3</v>
      </c>
      <c r="Y59" s="41"/>
      <c r="Z59" s="41"/>
      <c r="AA59" s="180"/>
      <c r="AB59" s="41"/>
      <c r="AC59" s="41"/>
      <c r="AD59" s="180"/>
      <c r="AE59" s="41"/>
      <c r="AF59" s="41"/>
      <c r="AG59" s="180"/>
      <c r="AH59" s="41"/>
      <c r="AI59" s="41"/>
      <c r="AJ59" s="41"/>
      <c r="AK59" s="41"/>
      <c r="AL59" s="180"/>
      <c r="AM59" s="64"/>
      <c r="AN59" s="64"/>
      <c r="AO59" s="234"/>
      <c r="AP59" s="64">
        <v>24</v>
      </c>
      <c r="AQ59" s="160">
        <v>4</v>
      </c>
      <c r="AR59" s="234"/>
      <c r="AS59" s="64"/>
      <c r="AT59" s="64"/>
      <c r="AU59" s="234"/>
      <c r="AV59" s="64"/>
      <c r="AW59" s="64"/>
      <c r="AX59" s="64"/>
      <c r="AY59" s="64"/>
      <c r="AZ59" s="65"/>
      <c r="BA59" s="65"/>
      <c r="BB59" s="65"/>
      <c r="BC59" s="65"/>
      <c r="BD59" s="65"/>
    </row>
    <row r="60" spans="1:56" ht="13">
      <c r="A60" s="18">
        <v>25</v>
      </c>
      <c r="B60" s="23" t="s">
        <v>282</v>
      </c>
      <c r="C60" s="24" t="s">
        <v>35</v>
      </c>
      <c r="D60" s="18">
        <f t="shared" si="2"/>
        <v>0</v>
      </c>
      <c r="E60" s="16">
        <f t="shared" si="3"/>
        <v>5</v>
      </c>
      <c r="F60" s="70">
        <v>5</v>
      </c>
      <c r="G60" s="29">
        <v>0</v>
      </c>
      <c r="H60" s="34"/>
      <c r="I60" s="34"/>
      <c r="J60" s="108"/>
      <c r="K60" s="34"/>
      <c r="L60" s="101"/>
      <c r="M60" s="108"/>
      <c r="N60" s="105">
        <v>23</v>
      </c>
      <c r="O60" s="159">
        <v>5</v>
      </c>
      <c r="P60" s="117"/>
      <c r="Q60" s="25"/>
      <c r="R60" s="25"/>
      <c r="S60" s="119"/>
      <c r="T60" s="25"/>
      <c r="U60" s="26"/>
      <c r="V60" s="116"/>
      <c r="W60" s="114"/>
      <c r="X60" s="27"/>
      <c r="Y60" s="41"/>
      <c r="Z60" s="41"/>
      <c r="AA60" s="180"/>
      <c r="AB60" s="41"/>
      <c r="AC60" s="41"/>
      <c r="AD60" s="180"/>
      <c r="AE60" s="41"/>
      <c r="AF60" s="41"/>
      <c r="AG60" s="180"/>
      <c r="AH60" s="41"/>
      <c r="AI60" s="41"/>
      <c r="AJ60" s="41"/>
      <c r="AK60" s="41"/>
      <c r="AL60" s="180"/>
      <c r="AM60" s="64"/>
      <c r="AN60" s="64"/>
      <c r="AO60" s="234"/>
      <c r="AP60" s="64"/>
      <c r="AQ60" s="64"/>
      <c r="AR60" s="234"/>
      <c r="AS60" s="64"/>
      <c r="AT60" s="64"/>
      <c r="AU60" s="234"/>
      <c r="AV60" s="64"/>
      <c r="AW60" s="64"/>
      <c r="AX60" s="64"/>
      <c r="AY60" s="64"/>
      <c r="AZ60" s="65"/>
      <c r="BA60" s="65"/>
      <c r="BB60" s="65"/>
      <c r="BC60" s="65"/>
      <c r="BD60" s="65"/>
    </row>
    <row r="61" spans="1:56" ht="13">
      <c r="A61" s="18">
        <v>26</v>
      </c>
      <c r="B61" s="23" t="s">
        <v>444</v>
      </c>
      <c r="C61" s="24" t="s">
        <v>30</v>
      </c>
      <c r="D61" s="18">
        <f t="shared" si="2"/>
        <v>0</v>
      </c>
      <c r="E61" s="16">
        <f t="shared" si="3"/>
        <v>3</v>
      </c>
      <c r="F61" s="70">
        <v>3</v>
      </c>
      <c r="G61" s="29">
        <v>0</v>
      </c>
      <c r="H61" s="34"/>
      <c r="I61" s="34"/>
      <c r="J61" s="108"/>
      <c r="K61" s="34"/>
      <c r="L61" s="101"/>
      <c r="M61" s="108"/>
      <c r="N61" s="105"/>
      <c r="O61" s="26"/>
      <c r="P61" s="117"/>
      <c r="Q61" s="25"/>
      <c r="R61" s="25"/>
      <c r="S61" s="119"/>
      <c r="T61" s="25"/>
      <c r="U61" s="26"/>
      <c r="V61" s="116"/>
      <c r="W61" s="114"/>
      <c r="X61" s="27"/>
      <c r="Y61" s="41"/>
      <c r="Z61" s="41"/>
      <c r="AA61" s="180"/>
      <c r="AB61" s="41"/>
      <c r="AC61" s="41"/>
      <c r="AD61" s="180"/>
      <c r="AE61" s="41"/>
      <c r="AF61" s="41"/>
      <c r="AG61" s="180"/>
      <c r="AH61" s="41"/>
      <c r="AI61" s="41"/>
      <c r="AJ61" s="41"/>
      <c r="AK61" s="41"/>
      <c r="AL61" s="180"/>
      <c r="AM61" s="64">
        <v>25</v>
      </c>
      <c r="AN61" s="160">
        <v>3</v>
      </c>
      <c r="AO61" s="234"/>
      <c r="AP61" s="64"/>
      <c r="AQ61" s="64"/>
      <c r="AR61" s="234"/>
      <c r="AS61" s="64"/>
      <c r="AT61" s="64"/>
      <c r="AU61" s="234"/>
      <c r="AV61" s="64"/>
      <c r="AW61" s="64"/>
      <c r="AX61" s="64"/>
      <c r="AY61" s="64"/>
      <c r="AZ61" s="65"/>
      <c r="BA61" s="65"/>
      <c r="BB61" s="65"/>
      <c r="BC61" s="65"/>
      <c r="BD61" s="65"/>
    </row>
    <row r="62" spans="1:56" ht="13">
      <c r="A62" s="24"/>
      <c r="B62" s="23"/>
      <c r="C62" s="24"/>
      <c r="D62" s="18"/>
      <c r="E62" s="16"/>
      <c r="F62" s="70"/>
      <c r="G62" s="29"/>
      <c r="H62" s="52"/>
      <c r="I62" s="52"/>
      <c r="J62" s="110"/>
      <c r="K62" s="52"/>
      <c r="L62" s="102"/>
      <c r="M62" s="52"/>
      <c r="N62" s="79"/>
      <c r="O62" s="18"/>
      <c r="P62" s="18"/>
      <c r="Q62" s="18"/>
      <c r="R62" s="18"/>
      <c r="S62" s="18"/>
      <c r="T62" s="18"/>
      <c r="U62" s="84"/>
      <c r="V62" s="24"/>
      <c r="W62" s="79"/>
      <c r="X62" s="24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</row>
  </sheetData>
  <sheetProtection selectLockedCells="1" selectUnlockedCells="1"/>
  <sortState ref="A36:HW61">
    <sortCondition descending="1" ref="E36:E61"/>
  </sortState>
  <mergeCells count="12">
    <mergeCell ref="AZ2:BD2"/>
    <mergeCell ref="Y33:AL33"/>
    <mergeCell ref="AM33:AY33"/>
    <mergeCell ref="AZ33:BD33"/>
    <mergeCell ref="E2:G2"/>
    <mergeCell ref="Y2:AL2"/>
    <mergeCell ref="AM2:AY2"/>
    <mergeCell ref="E33:G33"/>
    <mergeCell ref="H33:M33"/>
    <mergeCell ref="N33:X33"/>
    <mergeCell ref="H2:M2"/>
    <mergeCell ref="N2:X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2:AS54"/>
  <sheetViews>
    <sheetView tabSelected="1" zoomScale="95" zoomScaleNormal="95" workbookViewId="0">
      <pane xSplit="3" topLeftCell="D1" activePane="topRight" state="frozen"/>
      <selection activeCell="A46" sqref="A46"/>
      <selection pane="topRight"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4" width="5.81640625" style="1" customWidth="1"/>
    <col min="5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4.453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2" customWidth="1"/>
    <col min="24" max="24" width="5.81640625" style="2" customWidth="1"/>
    <col min="25" max="25" width="3.90625" style="2" customWidth="1"/>
    <col min="26" max="26" width="5.81640625" style="2" customWidth="1"/>
    <col min="27" max="27" width="3.36328125" style="2" customWidth="1"/>
    <col min="28" max="28" width="5.81640625" style="2" customWidth="1"/>
    <col min="29" max="29" width="3.36328125" style="2" customWidth="1"/>
    <col min="30" max="30" width="5.81640625" style="2" customWidth="1"/>
    <col min="31" max="31" width="4" style="2" customWidth="1"/>
    <col min="32" max="32" width="5.81640625" style="2" customWidth="1"/>
    <col min="33" max="33" width="4.81640625" style="2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2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46" width="7.6328125" style="1" customWidth="1"/>
    <col min="47" max="47" width="3.6328125" style="1" customWidth="1"/>
    <col min="48" max="16384" width="9.1796875" style="1"/>
  </cols>
  <sheetData>
    <row r="2" spans="1:45" ht="13" thickBot="1"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K2" s="1"/>
    </row>
    <row r="3" spans="1:45" ht="13.5" thickBot="1">
      <c r="A3" s="3"/>
      <c r="B3" s="22" t="s">
        <v>268</v>
      </c>
      <c r="C3" s="4"/>
      <c r="D3" s="80" t="s">
        <v>255</v>
      </c>
      <c r="E3" s="258" t="s">
        <v>262</v>
      </c>
      <c r="F3" s="259"/>
      <c r="G3" s="260"/>
      <c r="H3" s="252" t="s">
        <v>212</v>
      </c>
      <c r="I3" s="253"/>
      <c r="J3" s="253"/>
      <c r="K3" s="261"/>
      <c r="L3" s="254" t="s">
        <v>130</v>
      </c>
      <c r="M3" s="255"/>
      <c r="N3" s="255"/>
      <c r="O3" s="255"/>
      <c r="P3" s="255"/>
      <c r="Q3" s="255"/>
      <c r="R3" s="255"/>
      <c r="S3" s="256"/>
      <c r="T3" s="254" t="s">
        <v>265</v>
      </c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6"/>
      <c r="AF3" s="254" t="s">
        <v>57</v>
      </c>
      <c r="AG3" s="255"/>
      <c r="AH3" s="255"/>
      <c r="AI3" s="255"/>
      <c r="AJ3" s="255"/>
      <c r="AK3" s="255"/>
      <c r="AL3" s="255"/>
      <c r="AM3" s="255"/>
      <c r="AN3" s="255"/>
      <c r="AO3" s="256"/>
      <c r="AP3" s="244" t="s">
        <v>100</v>
      </c>
      <c r="AQ3" s="244"/>
      <c r="AR3" s="244"/>
      <c r="AS3" s="245"/>
    </row>
    <row r="4" spans="1:45" ht="13">
      <c r="A4" s="6"/>
      <c r="B4" s="164" t="s">
        <v>411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6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8" t="s">
        <v>3</v>
      </c>
      <c r="U4" s="39"/>
      <c r="V4" s="38" t="s">
        <v>3</v>
      </c>
      <c r="W4" s="39"/>
      <c r="X4" s="38" t="s">
        <v>3</v>
      </c>
      <c r="Y4" s="38"/>
      <c r="Z4" s="38" t="s">
        <v>3</v>
      </c>
      <c r="AA4" s="40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4"/>
      <c r="AJ4" s="54" t="s">
        <v>3</v>
      </c>
      <c r="AK4" s="56"/>
      <c r="AL4" s="54" t="s">
        <v>3</v>
      </c>
      <c r="AM4" s="56"/>
      <c r="AN4" s="54" t="s">
        <v>3</v>
      </c>
      <c r="AO4" s="56"/>
      <c r="AP4" s="59" t="s">
        <v>3</v>
      </c>
      <c r="AQ4" s="60"/>
      <c r="AR4" s="60" t="s">
        <v>3</v>
      </c>
      <c r="AS4" s="61"/>
    </row>
    <row r="5" spans="1:45" ht="14">
      <c r="A5" s="10"/>
      <c r="B5" s="11" t="s">
        <v>43</v>
      </c>
      <c r="C5" s="12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99</v>
      </c>
      <c r="I5" s="43" t="s">
        <v>5</v>
      </c>
      <c r="J5" s="42" t="s">
        <v>150</v>
      </c>
      <c r="K5" s="43" t="s">
        <v>5</v>
      </c>
      <c r="L5" s="45" t="s">
        <v>189</v>
      </c>
      <c r="M5" s="46" t="s">
        <v>5</v>
      </c>
      <c r="N5" s="45" t="s">
        <v>8</v>
      </c>
      <c r="O5" s="44" t="s">
        <v>5</v>
      </c>
      <c r="P5" s="45" t="s">
        <v>10</v>
      </c>
      <c r="Q5" s="46" t="s">
        <v>5</v>
      </c>
      <c r="R5" s="47" t="s">
        <v>9</v>
      </c>
      <c r="S5" s="48" t="s">
        <v>5</v>
      </c>
      <c r="T5" s="49" t="s">
        <v>189</v>
      </c>
      <c r="U5" s="50" t="s">
        <v>5</v>
      </c>
      <c r="V5" s="49" t="s">
        <v>8</v>
      </c>
      <c r="W5" s="50" t="s">
        <v>5</v>
      </c>
      <c r="X5" s="49" t="s">
        <v>10</v>
      </c>
      <c r="Y5" s="50" t="s">
        <v>5</v>
      </c>
      <c r="Z5" s="49" t="s">
        <v>9</v>
      </c>
      <c r="AA5" s="50" t="s">
        <v>5</v>
      </c>
      <c r="AB5" s="49" t="s">
        <v>269</v>
      </c>
      <c r="AC5" s="50" t="s">
        <v>5</v>
      </c>
      <c r="AD5" s="49" t="s">
        <v>267</v>
      </c>
      <c r="AE5" s="50" t="s">
        <v>5</v>
      </c>
      <c r="AF5" s="57" t="s">
        <v>189</v>
      </c>
      <c r="AG5" s="58" t="s">
        <v>5</v>
      </c>
      <c r="AH5" s="57" t="s">
        <v>8</v>
      </c>
      <c r="AI5" s="58" t="s">
        <v>5</v>
      </c>
      <c r="AJ5" s="57" t="s">
        <v>10</v>
      </c>
      <c r="AK5" s="58" t="s">
        <v>5</v>
      </c>
      <c r="AL5" s="57" t="s">
        <v>9</v>
      </c>
      <c r="AM5" s="58" t="s">
        <v>5</v>
      </c>
      <c r="AN5" s="57" t="s">
        <v>269</v>
      </c>
      <c r="AO5" s="58" t="s">
        <v>5</v>
      </c>
      <c r="AP5" s="62" t="s">
        <v>6</v>
      </c>
      <c r="AQ5" s="63" t="s">
        <v>5</v>
      </c>
      <c r="AR5" s="62" t="s">
        <v>7</v>
      </c>
      <c r="AS5" s="63" t="s">
        <v>5</v>
      </c>
    </row>
    <row r="6" spans="1:45" ht="13">
      <c r="A6" s="272">
        <v>1</v>
      </c>
      <c r="B6" s="277" t="s">
        <v>198</v>
      </c>
      <c r="C6" s="72" t="s">
        <v>27</v>
      </c>
      <c r="D6" s="18">
        <f t="shared" ref="D6:D30" si="0">SUM(I6+K6+M6+O6+Q6+S6+U6+W6+Y6+AA6+AC6+AE6+AG6+AI6+AK6+AM6+AO6+AQ6+AS6)</f>
        <v>152</v>
      </c>
      <c r="E6" s="16">
        <f t="shared" ref="E6:E30" si="1">SUM(F6+G6)</f>
        <v>104</v>
      </c>
      <c r="F6" s="70">
        <f>SUM(M6+S6+U6+AA6+AG6)</f>
        <v>92</v>
      </c>
      <c r="G6" s="29">
        <v>12</v>
      </c>
      <c r="H6" s="34">
        <v>17</v>
      </c>
      <c r="I6" s="34">
        <v>2</v>
      </c>
      <c r="J6" s="34"/>
      <c r="K6" s="34"/>
      <c r="L6" s="25">
        <v>2</v>
      </c>
      <c r="M6" s="159">
        <v>21</v>
      </c>
      <c r="N6" s="25">
        <v>9</v>
      </c>
      <c r="O6" s="25">
        <v>10</v>
      </c>
      <c r="P6" s="25">
        <v>15</v>
      </c>
      <c r="Q6" s="26">
        <v>4</v>
      </c>
      <c r="R6" s="27">
        <v>2</v>
      </c>
      <c r="S6" s="165">
        <v>13</v>
      </c>
      <c r="T6" s="41">
        <v>2</v>
      </c>
      <c r="U6" s="160">
        <v>21</v>
      </c>
      <c r="V6" s="41">
        <v>9</v>
      </c>
      <c r="W6" s="41">
        <v>10</v>
      </c>
      <c r="X6" s="41"/>
      <c r="Y6" s="41"/>
      <c r="Z6" s="41">
        <v>1</v>
      </c>
      <c r="AA6" s="162">
        <v>16</v>
      </c>
      <c r="AB6" s="41">
        <v>7</v>
      </c>
      <c r="AC6" s="41">
        <v>5</v>
      </c>
      <c r="AD6" s="41">
        <v>7</v>
      </c>
      <c r="AE6" s="163">
        <v>12</v>
      </c>
      <c r="AF6" s="64">
        <v>2</v>
      </c>
      <c r="AG6" s="160">
        <v>21</v>
      </c>
      <c r="AH6" s="64">
        <v>8</v>
      </c>
      <c r="AI6" s="64">
        <v>11</v>
      </c>
      <c r="AJ6" s="64"/>
      <c r="AK6" s="64"/>
      <c r="AL6" s="64">
        <v>6</v>
      </c>
      <c r="AM6" s="64">
        <v>6</v>
      </c>
      <c r="AN6" s="64"/>
      <c r="AO6" s="64"/>
      <c r="AP6" s="65"/>
      <c r="AQ6" s="65"/>
      <c r="AR6" s="65"/>
      <c r="AS6" s="65"/>
    </row>
    <row r="7" spans="1:45" ht="13">
      <c r="A7" s="269">
        <v>2</v>
      </c>
      <c r="B7" s="270" t="s">
        <v>80</v>
      </c>
      <c r="C7" s="6" t="s">
        <v>13</v>
      </c>
      <c r="D7" s="18">
        <f t="shared" si="0"/>
        <v>149</v>
      </c>
      <c r="E7" s="16">
        <f t="shared" si="1"/>
        <v>95</v>
      </c>
      <c r="F7" s="70">
        <f>SUM(M7+O7+U7+W7+AI7)</f>
        <v>86</v>
      </c>
      <c r="G7" s="29">
        <v>9</v>
      </c>
      <c r="H7" s="34"/>
      <c r="I7" s="34"/>
      <c r="J7" s="34">
        <v>10</v>
      </c>
      <c r="K7" s="158">
        <v>9</v>
      </c>
      <c r="L7" s="25">
        <v>3</v>
      </c>
      <c r="M7" s="159">
        <v>17</v>
      </c>
      <c r="N7" s="25">
        <v>3</v>
      </c>
      <c r="O7" s="161">
        <v>17</v>
      </c>
      <c r="P7" s="25">
        <v>13</v>
      </c>
      <c r="Q7" s="26">
        <v>6</v>
      </c>
      <c r="R7" s="27">
        <v>6</v>
      </c>
      <c r="S7" s="27">
        <v>6</v>
      </c>
      <c r="T7" s="41">
        <v>5</v>
      </c>
      <c r="U7" s="160">
        <v>14</v>
      </c>
      <c r="V7" s="41">
        <v>2</v>
      </c>
      <c r="W7" s="160">
        <v>21</v>
      </c>
      <c r="X7" s="41">
        <v>12</v>
      </c>
      <c r="Y7" s="41">
        <v>7</v>
      </c>
      <c r="Z7" s="41">
        <v>6</v>
      </c>
      <c r="AA7" s="41">
        <v>6</v>
      </c>
      <c r="AB7" s="41"/>
      <c r="AC7" s="41"/>
      <c r="AD7" s="41"/>
      <c r="AE7" s="41"/>
      <c r="AF7" s="64">
        <v>5</v>
      </c>
      <c r="AG7" s="64">
        <v>14</v>
      </c>
      <c r="AH7" s="64">
        <v>3</v>
      </c>
      <c r="AI7" s="160">
        <v>17</v>
      </c>
      <c r="AJ7" s="64"/>
      <c r="AK7" s="64"/>
      <c r="AL7" s="64">
        <v>3</v>
      </c>
      <c r="AM7" s="64">
        <v>10</v>
      </c>
      <c r="AN7" s="64">
        <v>7</v>
      </c>
      <c r="AO7" s="64">
        <v>5</v>
      </c>
      <c r="AP7" s="65"/>
      <c r="AQ7" s="65"/>
      <c r="AR7" s="65"/>
      <c r="AS7" s="65"/>
    </row>
    <row r="8" spans="1:45" ht="13">
      <c r="A8" s="272">
        <v>3</v>
      </c>
      <c r="B8" s="278" t="s">
        <v>90</v>
      </c>
      <c r="C8" s="72" t="s">
        <v>17</v>
      </c>
      <c r="D8" s="18">
        <f t="shared" si="0"/>
        <v>160</v>
      </c>
      <c r="E8" s="16">
        <f t="shared" si="1"/>
        <v>93</v>
      </c>
      <c r="F8" s="70">
        <f>SUM(M8+O8+U8+AG8+AK8)</f>
        <v>76</v>
      </c>
      <c r="G8" s="29">
        <v>17</v>
      </c>
      <c r="H8" s="34">
        <v>6</v>
      </c>
      <c r="I8" s="34">
        <v>13</v>
      </c>
      <c r="J8" s="34">
        <v>3</v>
      </c>
      <c r="K8" s="158">
        <v>17</v>
      </c>
      <c r="L8" s="25">
        <v>5</v>
      </c>
      <c r="M8" s="159">
        <v>14</v>
      </c>
      <c r="N8" s="25">
        <v>6</v>
      </c>
      <c r="O8" s="161">
        <v>13</v>
      </c>
      <c r="P8" s="25">
        <v>6</v>
      </c>
      <c r="Q8" s="26">
        <v>13</v>
      </c>
      <c r="R8" s="27">
        <v>11</v>
      </c>
      <c r="S8" s="27">
        <v>1</v>
      </c>
      <c r="T8" s="41">
        <v>3</v>
      </c>
      <c r="U8" s="160">
        <v>17</v>
      </c>
      <c r="V8" s="41">
        <v>14</v>
      </c>
      <c r="W8" s="41">
        <v>5</v>
      </c>
      <c r="X8" s="41">
        <v>8</v>
      </c>
      <c r="Y8" s="41">
        <v>11</v>
      </c>
      <c r="Z8" s="41"/>
      <c r="AA8" s="41"/>
      <c r="AB8" s="41"/>
      <c r="AC8" s="41"/>
      <c r="AD8" s="41">
        <v>4</v>
      </c>
      <c r="AE8" s="41">
        <v>15</v>
      </c>
      <c r="AF8" s="64">
        <v>3</v>
      </c>
      <c r="AG8" s="160">
        <v>17</v>
      </c>
      <c r="AH8" s="64">
        <v>10</v>
      </c>
      <c r="AI8" s="64">
        <v>9</v>
      </c>
      <c r="AJ8" s="64">
        <v>4</v>
      </c>
      <c r="AK8" s="160">
        <v>15</v>
      </c>
      <c r="AL8" s="64"/>
      <c r="AM8" s="64"/>
      <c r="AN8" s="64"/>
      <c r="AO8" s="64"/>
      <c r="AP8" s="65"/>
      <c r="AQ8" s="65"/>
      <c r="AR8" s="65"/>
      <c r="AS8" s="65"/>
    </row>
    <row r="9" spans="1:45" ht="13">
      <c r="A9" s="201">
        <v>3</v>
      </c>
      <c r="B9" s="202" t="s">
        <v>94</v>
      </c>
      <c r="C9" s="20" t="s">
        <v>23</v>
      </c>
      <c r="D9" s="18">
        <f t="shared" si="0"/>
        <v>203</v>
      </c>
      <c r="E9" s="16">
        <f t="shared" si="1"/>
        <v>93</v>
      </c>
      <c r="F9" s="70">
        <f>SUM(Q9+Y9+AA9+AG9+AK9)</f>
        <v>79</v>
      </c>
      <c r="G9" s="29">
        <v>14</v>
      </c>
      <c r="H9" s="34">
        <v>7</v>
      </c>
      <c r="I9" s="34">
        <v>12</v>
      </c>
      <c r="J9" s="34">
        <v>5</v>
      </c>
      <c r="K9" s="158">
        <v>14</v>
      </c>
      <c r="L9" s="25">
        <v>8</v>
      </c>
      <c r="M9" s="26">
        <v>11</v>
      </c>
      <c r="N9" s="25">
        <v>8</v>
      </c>
      <c r="O9" s="25">
        <v>11</v>
      </c>
      <c r="P9" s="25">
        <v>3</v>
      </c>
      <c r="Q9" s="159">
        <v>17</v>
      </c>
      <c r="R9" s="27">
        <v>5</v>
      </c>
      <c r="S9" s="27">
        <v>7</v>
      </c>
      <c r="T9" s="41">
        <v>12</v>
      </c>
      <c r="U9" s="41">
        <v>7</v>
      </c>
      <c r="V9" s="41">
        <v>11</v>
      </c>
      <c r="W9" s="41">
        <v>8</v>
      </c>
      <c r="X9" s="41">
        <v>4</v>
      </c>
      <c r="Y9" s="160">
        <v>15</v>
      </c>
      <c r="Z9" s="41">
        <v>2</v>
      </c>
      <c r="AA9" s="162">
        <v>13</v>
      </c>
      <c r="AB9" s="41">
        <v>3</v>
      </c>
      <c r="AC9" s="41">
        <v>10</v>
      </c>
      <c r="AD9" s="41">
        <v>5</v>
      </c>
      <c r="AE9" s="41">
        <v>14</v>
      </c>
      <c r="AF9" s="64">
        <v>6</v>
      </c>
      <c r="AG9" s="160">
        <v>13</v>
      </c>
      <c r="AH9" s="64">
        <v>7</v>
      </c>
      <c r="AI9" s="64">
        <v>12</v>
      </c>
      <c r="AJ9" s="64">
        <v>2</v>
      </c>
      <c r="AK9" s="160">
        <v>21</v>
      </c>
      <c r="AL9" s="64">
        <v>4</v>
      </c>
      <c r="AM9" s="64">
        <v>8</v>
      </c>
      <c r="AN9" s="64">
        <v>3</v>
      </c>
      <c r="AO9" s="64">
        <v>10</v>
      </c>
      <c r="AP9" s="65"/>
      <c r="AQ9" s="65"/>
      <c r="AR9" s="65"/>
      <c r="AS9" s="65"/>
    </row>
    <row r="10" spans="1:45" ht="13">
      <c r="A10" s="269">
        <v>3</v>
      </c>
      <c r="B10" s="270" t="s">
        <v>74</v>
      </c>
      <c r="C10" s="6" t="s">
        <v>27</v>
      </c>
      <c r="D10" s="18">
        <f>SUM(I10+K10+M10+O10+Q10+S10+U10+W10+Y10+AA10+AC10+AE10+AG10+AI10+AK10+AM10+AO10+AQ10+AS10)</f>
        <v>157</v>
      </c>
      <c r="E10" s="16">
        <f>SUM(F10+G10)</f>
        <v>93</v>
      </c>
      <c r="F10" s="70">
        <f>SUM(M10+Q10+S10+W10+AA10)</f>
        <v>78</v>
      </c>
      <c r="G10" s="29">
        <v>15</v>
      </c>
      <c r="H10" s="34">
        <v>4</v>
      </c>
      <c r="I10" s="158">
        <v>15</v>
      </c>
      <c r="J10" s="34">
        <v>7</v>
      </c>
      <c r="K10" s="34">
        <v>12</v>
      </c>
      <c r="L10" s="25">
        <v>6</v>
      </c>
      <c r="M10" s="159">
        <v>13</v>
      </c>
      <c r="N10" s="25">
        <v>10</v>
      </c>
      <c r="O10" s="25">
        <v>9</v>
      </c>
      <c r="P10" s="25">
        <v>2</v>
      </c>
      <c r="Q10" s="159">
        <v>21</v>
      </c>
      <c r="R10" s="27">
        <v>2</v>
      </c>
      <c r="S10" s="165">
        <v>13</v>
      </c>
      <c r="T10" s="41">
        <v>10</v>
      </c>
      <c r="U10" s="41">
        <v>9</v>
      </c>
      <c r="V10" s="41">
        <v>4</v>
      </c>
      <c r="W10" s="160">
        <v>15</v>
      </c>
      <c r="X10" s="41">
        <v>9</v>
      </c>
      <c r="Y10" s="41">
        <v>10</v>
      </c>
      <c r="Z10" s="41">
        <v>1</v>
      </c>
      <c r="AA10" s="162">
        <v>16</v>
      </c>
      <c r="AB10" s="41">
        <v>7</v>
      </c>
      <c r="AC10" s="41">
        <v>5</v>
      </c>
      <c r="AD10" s="41"/>
      <c r="AE10" s="41"/>
      <c r="AF10" s="64">
        <v>7</v>
      </c>
      <c r="AG10" s="64">
        <v>12</v>
      </c>
      <c r="AH10" s="64">
        <v>18</v>
      </c>
      <c r="AI10" s="64">
        <v>1</v>
      </c>
      <c r="AJ10" s="64"/>
      <c r="AK10" s="64"/>
      <c r="AL10" s="64">
        <v>6</v>
      </c>
      <c r="AM10" s="64">
        <v>6</v>
      </c>
      <c r="AN10" s="64"/>
      <c r="AO10" s="64"/>
      <c r="AP10" s="65"/>
      <c r="AQ10" s="65"/>
      <c r="AR10" s="65"/>
      <c r="AS10" s="65"/>
    </row>
    <row r="11" spans="1:45" ht="13">
      <c r="A11" s="201">
        <v>6</v>
      </c>
      <c r="B11" s="202" t="s">
        <v>76</v>
      </c>
      <c r="C11" s="20" t="s">
        <v>13</v>
      </c>
      <c r="D11" s="18">
        <f t="shared" si="0"/>
        <v>149</v>
      </c>
      <c r="E11" s="16">
        <f t="shared" si="1"/>
        <v>82</v>
      </c>
      <c r="F11" s="70">
        <f>SUM(S11+Y11+AI11+AK11+AM11)</f>
        <v>73</v>
      </c>
      <c r="G11" s="29">
        <v>9</v>
      </c>
      <c r="H11" s="34">
        <v>10</v>
      </c>
      <c r="I11" s="158">
        <v>9</v>
      </c>
      <c r="J11" s="34">
        <v>16</v>
      </c>
      <c r="K11" s="34">
        <v>3</v>
      </c>
      <c r="L11" s="25">
        <v>18</v>
      </c>
      <c r="M11" s="26">
        <v>1</v>
      </c>
      <c r="N11" s="25">
        <v>7</v>
      </c>
      <c r="O11" s="25">
        <v>12</v>
      </c>
      <c r="P11" s="25">
        <v>8</v>
      </c>
      <c r="Q11" s="26">
        <v>11</v>
      </c>
      <c r="R11" s="27">
        <v>1</v>
      </c>
      <c r="S11" s="165">
        <v>16</v>
      </c>
      <c r="T11" s="41"/>
      <c r="U11" s="41"/>
      <c r="V11" s="41">
        <v>10</v>
      </c>
      <c r="W11" s="41">
        <v>9</v>
      </c>
      <c r="X11" s="41">
        <v>3</v>
      </c>
      <c r="Y11" s="160">
        <v>17</v>
      </c>
      <c r="Z11" s="41">
        <v>3</v>
      </c>
      <c r="AA11" s="41">
        <v>10</v>
      </c>
      <c r="AB11" s="41">
        <v>4</v>
      </c>
      <c r="AC11" s="41">
        <v>8</v>
      </c>
      <c r="AD11" s="41"/>
      <c r="AE11" s="41"/>
      <c r="AF11" s="64"/>
      <c r="AG11" s="64"/>
      <c r="AH11" s="64">
        <v>5</v>
      </c>
      <c r="AI11" s="160">
        <v>14</v>
      </c>
      <c r="AJ11" s="64">
        <v>6</v>
      </c>
      <c r="AK11" s="160">
        <v>13</v>
      </c>
      <c r="AL11" s="64">
        <v>2</v>
      </c>
      <c r="AM11" s="162">
        <v>13</v>
      </c>
      <c r="AN11" s="64">
        <v>2</v>
      </c>
      <c r="AO11" s="64">
        <v>13</v>
      </c>
      <c r="AP11" s="65"/>
      <c r="AQ11" s="65"/>
      <c r="AR11" s="65"/>
      <c r="AS11" s="65"/>
    </row>
    <row r="12" spans="1:45" ht="13">
      <c r="A12" s="201">
        <v>7</v>
      </c>
      <c r="B12" s="202" t="s">
        <v>78</v>
      </c>
      <c r="C12" s="20" t="s">
        <v>36</v>
      </c>
      <c r="D12" s="18">
        <f t="shared" si="0"/>
        <v>120</v>
      </c>
      <c r="E12" s="16">
        <f t="shared" si="1"/>
        <v>66</v>
      </c>
      <c r="F12" s="70">
        <f>SUM(W12+AA12+AC12+AI12+AK12)</f>
        <v>61</v>
      </c>
      <c r="G12" s="29">
        <v>5</v>
      </c>
      <c r="H12" s="34">
        <v>18</v>
      </c>
      <c r="I12" s="34">
        <v>1</v>
      </c>
      <c r="J12" s="34"/>
      <c r="K12" s="34"/>
      <c r="L12" s="25"/>
      <c r="M12" s="26"/>
      <c r="N12" s="25">
        <v>15</v>
      </c>
      <c r="O12" s="25">
        <v>4</v>
      </c>
      <c r="P12" s="25">
        <v>11</v>
      </c>
      <c r="Q12" s="26">
        <v>8</v>
      </c>
      <c r="R12" s="27">
        <v>5</v>
      </c>
      <c r="S12" s="27">
        <v>7</v>
      </c>
      <c r="T12" s="41">
        <v>13</v>
      </c>
      <c r="U12" s="41">
        <v>6</v>
      </c>
      <c r="V12" s="41">
        <v>8</v>
      </c>
      <c r="W12" s="160">
        <v>11</v>
      </c>
      <c r="X12" s="41">
        <v>13</v>
      </c>
      <c r="Y12" s="41">
        <v>6</v>
      </c>
      <c r="Z12" s="41">
        <v>2</v>
      </c>
      <c r="AA12" s="162">
        <v>13</v>
      </c>
      <c r="AB12" s="41">
        <v>3</v>
      </c>
      <c r="AC12" s="162">
        <v>10</v>
      </c>
      <c r="AD12" s="41">
        <v>14</v>
      </c>
      <c r="AE12" s="163">
        <v>5</v>
      </c>
      <c r="AF12" s="64">
        <v>15</v>
      </c>
      <c r="AG12" s="64">
        <v>4</v>
      </c>
      <c r="AH12" s="64">
        <v>6</v>
      </c>
      <c r="AI12" s="160">
        <v>13</v>
      </c>
      <c r="AJ12" s="64">
        <v>5</v>
      </c>
      <c r="AK12" s="160">
        <v>14</v>
      </c>
      <c r="AL12" s="64">
        <v>4</v>
      </c>
      <c r="AM12" s="64">
        <v>8</v>
      </c>
      <c r="AN12" s="64">
        <v>3</v>
      </c>
      <c r="AO12" s="64">
        <v>10</v>
      </c>
      <c r="AP12" s="65"/>
      <c r="AQ12" s="65"/>
      <c r="AR12" s="65"/>
      <c r="AS12" s="65"/>
    </row>
    <row r="13" spans="1:45" ht="13">
      <c r="A13" s="201">
        <v>8</v>
      </c>
      <c r="B13" s="202" t="s">
        <v>75</v>
      </c>
      <c r="C13" s="20" t="s">
        <v>40</v>
      </c>
      <c r="D13" s="18">
        <f t="shared" si="0"/>
        <v>110</v>
      </c>
      <c r="E13" s="16">
        <f t="shared" si="1"/>
        <v>59</v>
      </c>
      <c r="F13" s="70">
        <f>SUM(Q13+S13+Y13+AK13+AM13)</f>
        <v>53</v>
      </c>
      <c r="G13" s="29">
        <v>6</v>
      </c>
      <c r="H13" s="34"/>
      <c r="I13" s="34"/>
      <c r="J13" s="34"/>
      <c r="K13" s="34"/>
      <c r="L13" s="25">
        <v>14</v>
      </c>
      <c r="M13" s="26">
        <v>5</v>
      </c>
      <c r="N13" s="25">
        <v>16</v>
      </c>
      <c r="O13" s="25">
        <v>3</v>
      </c>
      <c r="P13" s="25">
        <v>12</v>
      </c>
      <c r="Q13" s="159">
        <v>7</v>
      </c>
      <c r="R13" s="27">
        <v>1</v>
      </c>
      <c r="S13" s="165">
        <v>16</v>
      </c>
      <c r="T13" s="41">
        <v>16</v>
      </c>
      <c r="U13" s="41">
        <v>3</v>
      </c>
      <c r="V13" s="41">
        <v>13</v>
      </c>
      <c r="W13" s="41">
        <v>6</v>
      </c>
      <c r="X13" s="41">
        <v>10</v>
      </c>
      <c r="Y13" s="160">
        <v>9</v>
      </c>
      <c r="Z13" s="41">
        <v>3</v>
      </c>
      <c r="AA13" s="41">
        <v>10</v>
      </c>
      <c r="AB13" s="41">
        <v>4</v>
      </c>
      <c r="AC13" s="41">
        <v>8</v>
      </c>
      <c r="AD13" s="41">
        <v>13</v>
      </c>
      <c r="AE13" s="163">
        <v>6</v>
      </c>
      <c r="AF13" s="64">
        <v>16</v>
      </c>
      <c r="AG13" s="64">
        <v>3</v>
      </c>
      <c r="AH13" s="64"/>
      <c r="AI13" s="64"/>
      <c r="AJ13" s="64">
        <v>11</v>
      </c>
      <c r="AK13" s="160">
        <v>8</v>
      </c>
      <c r="AL13" s="64">
        <v>2</v>
      </c>
      <c r="AM13" s="162">
        <v>13</v>
      </c>
      <c r="AN13" s="64">
        <v>2</v>
      </c>
      <c r="AO13" s="64">
        <v>13</v>
      </c>
      <c r="AP13" s="65"/>
      <c r="AQ13" s="65"/>
      <c r="AR13" s="65"/>
      <c r="AS13" s="65"/>
    </row>
    <row r="14" spans="1:45" ht="13">
      <c r="A14" s="18">
        <v>9</v>
      </c>
      <c r="B14" s="20" t="s">
        <v>199</v>
      </c>
      <c r="C14" s="20" t="s">
        <v>41</v>
      </c>
      <c r="D14" s="18">
        <f t="shared" si="0"/>
        <v>75</v>
      </c>
      <c r="E14" s="16">
        <f t="shared" si="1"/>
        <v>49</v>
      </c>
      <c r="F14" s="70">
        <f>SUM(U14+AA14+AG14+AI14+AK14)</f>
        <v>46</v>
      </c>
      <c r="G14" s="29">
        <v>3</v>
      </c>
      <c r="H14" s="34"/>
      <c r="I14" s="34"/>
      <c r="J14" s="34"/>
      <c r="K14" s="34"/>
      <c r="L14" s="25">
        <v>17</v>
      </c>
      <c r="M14" s="26">
        <v>2</v>
      </c>
      <c r="N14" s="25"/>
      <c r="O14" s="25"/>
      <c r="P14" s="25"/>
      <c r="Q14" s="26"/>
      <c r="R14" s="27">
        <v>8</v>
      </c>
      <c r="S14" s="27">
        <v>4</v>
      </c>
      <c r="T14" s="41">
        <v>8</v>
      </c>
      <c r="U14" s="160">
        <v>11</v>
      </c>
      <c r="V14" s="41">
        <v>17</v>
      </c>
      <c r="W14" s="41">
        <v>2</v>
      </c>
      <c r="X14" s="41"/>
      <c r="Y14" s="41"/>
      <c r="Z14" s="41">
        <v>5</v>
      </c>
      <c r="AA14" s="162">
        <v>7</v>
      </c>
      <c r="AB14" s="41">
        <v>5</v>
      </c>
      <c r="AC14" s="41">
        <v>7</v>
      </c>
      <c r="AD14" s="41">
        <v>16</v>
      </c>
      <c r="AE14" s="163">
        <v>3</v>
      </c>
      <c r="AF14" s="64">
        <v>9</v>
      </c>
      <c r="AG14" s="160">
        <v>10</v>
      </c>
      <c r="AH14" s="64">
        <v>12</v>
      </c>
      <c r="AI14" s="160">
        <v>7</v>
      </c>
      <c r="AJ14" s="64">
        <v>8</v>
      </c>
      <c r="AK14" s="160">
        <v>11</v>
      </c>
      <c r="AL14" s="64">
        <v>8</v>
      </c>
      <c r="AM14" s="64">
        <v>4</v>
      </c>
      <c r="AN14" s="64">
        <v>5</v>
      </c>
      <c r="AO14" s="64">
        <v>7</v>
      </c>
      <c r="AP14" s="65"/>
      <c r="AQ14" s="65"/>
      <c r="AR14" s="65"/>
      <c r="AS14" s="65"/>
    </row>
    <row r="15" spans="1:45" ht="13">
      <c r="A15" s="18">
        <v>10</v>
      </c>
      <c r="B15" s="20" t="s">
        <v>215</v>
      </c>
      <c r="C15" s="20" t="s">
        <v>21</v>
      </c>
      <c r="D15" s="18">
        <f t="shared" si="0"/>
        <v>54</v>
      </c>
      <c r="E15" s="16">
        <f t="shared" si="1"/>
        <v>39</v>
      </c>
      <c r="F15" s="70">
        <f>SUM(Q15+W15+Y15+AA15+AK15)</f>
        <v>31</v>
      </c>
      <c r="G15" s="29">
        <v>8</v>
      </c>
      <c r="H15" s="34">
        <v>11</v>
      </c>
      <c r="I15" s="158">
        <v>8</v>
      </c>
      <c r="J15" s="34">
        <v>14</v>
      </c>
      <c r="K15" s="34">
        <v>5</v>
      </c>
      <c r="L15" s="25"/>
      <c r="M15" s="26"/>
      <c r="N15" s="25">
        <v>18</v>
      </c>
      <c r="O15" s="25">
        <v>1</v>
      </c>
      <c r="P15" s="25">
        <v>14</v>
      </c>
      <c r="Q15" s="159">
        <v>5</v>
      </c>
      <c r="R15" s="27">
        <v>10</v>
      </c>
      <c r="S15" s="27">
        <v>2</v>
      </c>
      <c r="T15" s="41">
        <v>17</v>
      </c>
      <c r="U15" s="41">
        <v>2</v>
      </c>
      <c r="V15" s="41">
        <v>15</v>
      </c>
      <c r="W15" s="160">
        <v>4</v>
      </c>
      <c r="X15" s="41">
        <v>11</v>
      </c>
      <c r="Y15" s="160">
        <v>8</v>
      </c>
      <c r="Z15" s="41">
        <v>8</v>
      </c>
      <c r="AA15" s="162">
        <v>4</v>
      </c>
      <c r="AB15" s="41"/>
      <c r="AC15" s="41"/>
      <c r="AD15" s="41">
        <v>18</v>
      </c>
      <c r="AE15" s="41">
        <v>1</v>
      </c>
      <c r="AF15" s="64"/>
      <c r="AG15" s="64"/>
      <c r="AH15" s="64"/>
      <c r="AI15" s="64"/>
      <c r="AJ15" s="64">
        <v>9</v>
      </c>
      <c r="AK15" s="160">
        <v>10</v>
      </c>
      <c r="AL15" s="64">
        <v>11</v>
      </c>
      <c r="AM15" s="64">
        <v>1</v>
      </c>
      <c r="AN15" s="64">
        <v>9</v>
      </c>
      <c r="AO15" s="64">
        <v>3</v>
      </c>
      <c r="AP15" s="65"/>
      <c r="AQ15" s="65"/>
      <c r="AR15" s="65"/>
      <c r="AS15" s="65"/>
    </row>
    <row r="16" spans="1:45" ht="13">
      <c r="A16" s="18">
        <v>11</v>
      </c>
      <c r="B16" s="20" t="s">
        <v>217</v>
      </c>
      <c r="C16" s="20" t="s">
        <v>13</v>
      </c>
      <c r="D16" s="18">
        <f t="shared" si="0"/>
        <v>57</v>
      </c>
      <c r="E16" s="16">
        <f t="shared" si="1"/>
        <v>39</v>
      </c>
      <c r="F16" s="70">
        <f>SUM(S16+Y16+AI16+AK16+AM16)</f>
        <v>31</v>
      </c>
      <c r="G16" s="29">
        <v>8</v>
      </c>
      <c r="H16" s="34"/>
      <c r="I16" s="34"/>
      <c r="J16" s="34"/>
      <c r="K16" s="34"/>
      <c r="L16" s="25"/>
      <c r="M16" s="26"/>
      <c r="N16" s="25">
        <v>17</v>
      </c>
      <c r="O16" s="25">
        <v>2</v>
      </c>
      <c r="P16" s="25">
        <v>17</v>
      </c>
      <c r="Q16" s="26">
        <v>2</v>
      </c>
      <c r="R16" s="27">
        <v>6</v>
      </c>
      <c r="S16" s="165">
        <v>6</v>
      </c>
      <c r="T16" s="41"/>
      <c r="U16" s="41"/>
      <c r="V16" s="41">
        <v>18</v>
      </c>
      <c r="W16" s="41">
        <v>1</v>
      </c>
      <c r="X16" s="41">
        <v>15</v>
      </c>
      <c r="Y16" s="160">
        <v>4</v>
      </c>
      <c r="Z16" s="41">
        <v>6</v>
      </c>
      <c r="AA16" s="41">
        <v>6</v>
      </c>
      <c r="AB16" s="41"/>
      <c r="AC16" s="41"/>
      <c r="AD16" s="41">
        <v>11</v>
      </c>
      <c r="AE16" s="163">
        <v>8</v>
      </c>
      <c r="AF16" s="64">
        <v>17</v>
      </c>
      <c r="AG16" s="64">
        <v>2</v>
      </c>
      <c r="AH16" s="64">
        <v>14</v>
      </c>
      <c r="AI16" s="160">
        <v>5</v>
      </c>
      <c r="AJ16" s="64">
        <v>13</v>
      </c>
      <c r="AK16" s="160">
        <v>6</v>
      </c>
      <c r="AL16" s="64">
        <v>3</v>
      </c>
      <c r="AM16" s="162">
        <v>10</v>
      </c>
      <c r="AN16" s="64">
        <v>7</v>
      </c>
      <c r="AO16" s="64">
        <v>5</v>
      </c>
      <c r="AP16" s="65"/>
      <c r="AQ16" s="65"/>
      <c r="AR16" s="65"/>
      <c r="AS16" s="65"/>
    </row>
    <row r="17" spans="1:45" ht="13">
      <c r="A17" s="18">
        <v>12</v>
      </c>
      <c r="B17" s="20" t="s">
        <v>200</v>
      </c>
      <c r="C17" s="20" t="s">
        <v>41</v>
      </c>
      <c r="D17" s="18">
        <f t="shared" si="0"/>
        <v>61</v>
      </c>
      <c r="E17" s="16">
        <f t="shared" si="1"/>
        <v>37</v>
      </c>
      <c r="F17" s="70">
        <f>SUM(W17+AA17+AC17+AK17)</f>
        <v>22</v>
      </c>
      <c r="G17" s="29">
        <v>15</v>
      </c>
      <c r="H17" s="34"/>
      <c r="I17" s="34"/>
      <c r="J17" s="34">
        <v>4</v>
      </c>
      <c r="K17" s="158">
        <v>15</v>
      </c>
      <c r="L17" s="25"/>
      <c r="M17" s="26"/>
      <c r="N17" s="25"/>
      <c r="O17" s="25"/>
      <c r="P17" s="25"/>
      <c r="Q17" s="26"/>
      <c r="R17" s="27">
        <v>8</v>
      </c>
      <c r="S17" s="27">
        <v>4</v>
      </c>
      <c r="T17" s="41"/>
      <c r="U17" s="41"/>
      <c r="V17" s="41">
        <v>16</v>
      </c>
      <c r="W17" s="160">
        <v>3</v>
      </c>
      <c r="X17" s="41"/>
      <c r="Y17" s="41"/>
      <c r="Z17" s="41">
        <v>5</v>
      </c>
      <c r="AA17" s="162">
        <v>7</v>
      </c>
      <c r="AB17" s="41">
        <v>5</v>
      </c>
      <c r="AC17" s="162">
        <v>7</v>
      </c>
      <c r="AD17" s="41">
        <v>10</v>
      </c>
      <c r="AE17" s="41">
        <v>9</v>
      </c>
      <c r="AF17" s="64"/>
      <c r="AG17" s="64"/>
      <c r="AH17" s="64"/>
      <c r="AI17" s="64"/>
      <c r="AJ17" s="64">
        <v>14</v>
      </c>
      <c r="AK17" s="160">
        <v>5</v>
      </c>
      <c r="AL17" s="64">
        <v>8</v>
      </c>
      <c r="AM17" s="64">
        <v>4</v>
      </c>
      <c r="AN17" s="64">
        <v>5</v>
      </c>
      <c r="AO17" s="64">
        <v>7</v>
      </c>
      <c r="AP17" s="65"/>
      <c r="AQ17" s="65"/>
      <c r="AR17" s="65"/>
      <c r="AS17" s="65"/>
    </row>
    <row r="18" spans="1:45" ht="13">
      <c r="A18" s="18">
        <v>13</v>
      </c>
      <c r="B18" s="20" t="s">
        <v>81</v>
      </c>
      <c r="C18" s="20" t="s">
        <v>30</v>
      </c>
      <c r="D18" s="18">
        <f t="shared" si="0"/>
        <v>23</v>
      </c>
      <c r="E18" s="16">
        <f t="shared" si="1"/>
        <v>17</v>
      </c>
      <c r="F18" s="70">
        <f>SUM(Y18+AA18+AC18)</f>
        <v>7</v>
      </c>
      <c r="G18" s="29">
        <v>10</v>
      </c>
      <c r="H18" s="34"/>
      <c r="I18" s="34"/>
      <c r="J18" s="34">
        <v>13</v>
      </c>
      <c r="K18" s="34">
        <v>6</v>
      </c>
      <c r="L18" s="25"/>
      <c r="M18" s="26"/>
      <c r="N18" s="25"/>
      <c r="O18" s="25"/>
      <c r="P18" s="25"/>
      <c r="Q18" s="26"/>
      <c r="R18" s="27"/>
      <c r="S18" s="27"/>
      <c r="T18" s="41"/>
      <c r="U18" s="41"/>
      <c r="V18" s="41"/>
      <c r="W18" s="41"/>
      <c r="X18" s="41">
        <v>16</v>
      </c>
      <c r="Y18" s="160">
        <v>3</v>
      </c>
      <c r="Z18" s="41">
        <v>10</v>
      </c>
      <c r="AA18" s="162">
        <v>2</v>
      </c>
      <c r="AB18" s="41">
        <v>10</v>
      </c>
      <c r="AC18" s="162">
        <v>2</v>
      </c>
      <c r="AD18" s="41">
        <v>9</v>
      </c>
      <c r="AE18" s="163">
        <v>10</v>
      </c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5"/>
      <c r="AQ18" s="65"/>
      <c r="AR18" s="65"/>
      <c r="AS18" s="65"/>
    </row>
    <row r="19" spans="1:45" ht="13">
      <c r="A19" s="18">
        <v>14</v>
      </c>
      <c r="B19" s="20" t="s">
        <v>368</v>
      </c>
      <c r="C19" s="20" t="s">
        <v>24</v>
      </c>
      <c r="D19" s="18">
        <f t="shared" si="0"/>
        <v>21</v>
      </c>
      <c r="E19" s="16">
        <f t="shared" si="1"/>
        <v>15</v>
      </c>
      <c r="F19" s="70">
        <f>SUM(AI19+AM19+AO19)</f>
        <v>11</v>
      </c>
      <c r="G19" s="29">
        <v>4</v>
      </c>
      <c r="H19" s="34">
        <v>15</v>
      </c>
      <c r="I19" s="158">
        <v>4</v>
      </c>
      <c r="J19" s="34"/>
      <c r="K19" s="34"/>
      <c r="L19" s="25"/>
      <c r="M19" s="26"/>
      <c r="N19" s="25"/>
      <c r="O19" s="25"/>
      <c r="P19" s="25"/>
      <c r="Q19" s="26"/>
      <c r="R19" s="27"/>
      <c r="S19" s="27"/>
      <c r="T19" s="41"/>
      <c r="U19" s="41"/>
      <c r="V19" s="41"/>
      <c r="W19" s="41"/>
      <c r="X19" s="41"/>
      <c r="Y19" s="41"/>
      <c r="Z19" s="41">
        <v>9</v>
      </c>
      <c r="AA19" s="41">
        <v>3</v>
      </c>
      <c r="AB19" s="41">
        <v>9</v>
      </c>
      <c r="AC19" s="41">
        <v>3</v>
      </c>
      <c r="AD19" s="41"/>
      <c r="AE19" s="41"/>
      <c r="AF19" s="64"/>
      <c r="AG19" s="64"/>
      <c r="AH19" s="64">
        <v>15</v>
      </c>
      <c r="AI19" s="160">
        <v>4</v>
      </c>
      <c r="AJ19" s="64"/>
      <c r="AK19" s="64"/>
      <c r="AL19" s="64">
        <v>9</v>
      </c>
      <c r="AM19" s="162">
        <v>3</v>
      </c>
      <c r="AN19" s="64">
        <v>8</v>
      </c>
      <c r="AO19" s="162">
        <v>4</v>
      </c>
      <c r="AP19" s="65"/>
      <c r="AQ19" s="65"/>
      <c r="AR19" s="65"/>
      <c r="AS19" s="65"/>
    </row>
    <row r="20" spans="1:45" ht="13">
      <c r="A20" s="18">
        <v>15</v>
      </c>
      <c r="B20" s="20" t="s">
        <v>95</v>
      </c>
      <c r="C20" s="20" t="s">
        <v>41</v>
      </c>
      <c r="D20" s="18">
        <f t="shared" si="0"/>
        <v>20</v>
      </c>
      <c r="E20" s="16">
        <f t="shared" si="1"/>
        <v>13</v>
      </c>
      <c r="F20" s="70">
        <v>3</v>
      </c>
      <c r="G20" s="29">
        <v>10</v>
      </c>
      <c r="H20" s="34">
        <v>9</v>
      </c>
      <c r="I20" s="158">
        <v>10</v>
      </c>
      <c r="J20" s="34">
        <v>12</v>
      </c>
      <c r="K20" s="34">
        <v>7</v>
      </c>
      <c r="L20" s="25"/>
      <c r="M20" s="26"/>
      <c r="N20" s="25"/>
      <c r="O20" s="25"/>
      <c r="P20" s="25">
        <v>16</v>
      </c>
      <c r="Q20" s="159">
        <v>3</v>
      </c>
      <c r="R20" s="27"/>
      <c r="S20" s="2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5"/>
      <c r="AQ20" s="65"/>
      <c r="AR20" s="65"/>
      <c r="AS20" s="65"/>
    </row>
    <row r="21" spans="1:45" ht="13">
      <c r="A21" s="18">
        <v>16</v>
      </c>
      <c r="B21" s="20" t="s">
        <v>203</v>
      </c>
      <c r="C21" s="20" t="s">
        <v>37</v>
      </c>
      <c r="D21" s="18">
        <f t="shared" si="0"/>
        <v>16</v>
      </c>
      <c r="E21" s="16">
        <f t="shared" si="1"/>
        <v>13</v>
      </c>
      <c r="F21" s="70">
        <v>2</v>
      </c>
      <c r="G21" s="29">
        <v>11</v>
      </c>
      <c r="H21" s="34">
        <v>16</v>
      </c>
      <c r="I21" s="34">
        <v>3</v>
      </c>
      <c r="J21" s="34"/>
      <c r="K21" s="34"/>
      <c r="L21" s="25"/>
      <c r="M21" s="26"/>
      <c r="N21" s="25"/>
      <c r="O21" s="25"/>
      <c r="P21" s="25"/>
      <c r="Q21" s="26"/>
      <c r="R21" s="27"/>
      <c r="S21" s="27"/>
      <c r="T21" s="41"/>
      <c r="U21" s="41"/>
      <c r="V21" s="41"/>
      <c r="W21" s="41"/>
      <c r="X21" s="41">
        <v>17</v>
      </c>
      <c r="Y21" s="160">
        <v>2</v>
      </c>
      <c r="Z21" s="41"/>
      <c r="AA21" s="41"/>
      <c r="AB21" s="41"/>
      <c r="AC21" s="41"/>
      <c r="AD21" s="41">
        <v>8</v>
      </c>
      <c r="AE21" s="163">
        <v>11</v>
      </c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5"/>
      <c r="AQ21" s="65"/>
      <c r="AR21" s="65"/>
      <c r="AS21" s="65"/>
    </row>
    <row r="22" spans="1:45" ht="13">
      <c r="A22" s="18">
        <v>17</v>
      </c>
      <c r="B22" s="20" t="s">
        <v>77</v>
      </c>
      <c r="C22" s="20" t="s">
        <v>24</v>
      </c>
      <c r="D22" s="18">
        <f t="shared" si="0"/>
        <v>7</v>
      </c>
      <c r="E22" s="16">
        <f t="shared" si="1"/>
        <v>7</v>
      </c>
      <c r="F22" s="70">
        <v>7</v>
      </c>
      <c r="G22" s="29">
        <v>0</v>
      </c>
      <c r="H22" s="34"/>
      <c r="I22" s="34"/>
      <c r="J22" s="34"/>
      <c r="K22" s="34"/>
      <c r="L22" s="25">
        <v>12</v>
      </c>
      <c r="M22" s="159">
        <v>7</v>
      </c>
      <c r="N22" s="25"/>
      <c r="O22" s="25"/>
      <c r="P22" s="25"/>
      <c r="Q22" s="26"/>
      <c r="R22" s="27"/>
      <c r="S22" s="2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5"/>
      <c r="AQ22" s="65"/>
      <c r="AR22" s="65"/>
      <c r="AS22" s="65"/>
    </row>
    <row r="23" spans="1:45" ht="13">
      <c r="A23" s="18">
        <v>18</v>
      </c>
      <c r="B23" s="20" t="s">
        <v>123</v>
      </c>
      <c r="C23" s="20" t="s">
        <v>21</v>
      </c>
      <c r="D23" s="18">
        <f t="shared" si="0"/>
        <v>10</v>
      </c>
      <c r="E23" s="16">
        <f t="shared" si="1"/>
        <v>7</v>
      </c>
      <c r="F23" s="70">
        <v>7</v>
      </c>
      <c r="G23" s="29">
        <v>0</v>
      </c>
      <c r="H23" s="34"/>
      <c r="I23" s="34"/>
      <c r="J23" s="34"/>
      <c r="K23" s="34"/>
      <c r="L23" s="25"/>
      <c r="M23" s="26"/>
      <c r="N23" s="25"/>
      <c r="O23" s="25"/>
      <c r="P23" s="25"/>
      <c r="Q23" s="26"/>
      <c r="R23" s="27">
        <v>10</v>
      </c>
      <c r="S23" s="27">
        <v>2</v>
      </c>
      <c r="T23" s="41"/>
      <c r="U23" s="41"/>
      <c r="V23" s="41"/>
      <c r="W23" s="41"/>
      <c r="X23" s="41"/>
      <c r="Y23" s="41"/>
      <c r="Z23" s="41">
        <v>8</v>
      </c>
      <c r="AA23" s="162">
        <v>4</v>
      </c>
      <c r="AB23" s="41"/>
      <c r="AC23" s="41"/>
      <c r="AD23" s="41"/>
      <c r="AE23" s="41"/>
      <c r="AF23" s="64"/>
      <c r="AG23" s="64"/>
      <c r="AH23" s="64"/>
      <c r="AI23" s="64"/>
      <c r="AJ23" s="64"/>
      <c r="AK23" s="64"/>
      <c r="AL23" s="64">
        <v>11</v>
      </c>
      <c r="AM23" s="64">
        <v>1</v>
      </c>
      <c r="AN23" s="64">
        <v>9</v>
      </c>
      <c r="AO23" s="162">
        <v>3</v>
      </c>
      <c r="AP23" s="65"/>
      <c r="AQ23" s="65"/>
      <c r="AR23" s="65"/>
      <c r="AS23" s="65"/>
    </row>
    <row r="24" spans="1:45" ht="13">
      <c r="A24" s="18">
        <v>19</v>
      </c>
      <c r="B24" s="20" t="s">
        <v>79</v>
      </c>
      <c r="C24" s="20" t="s">
        <v>24</v>
      </c>
      <c r="D24" s="18">
        <f t="shared" si="0"/>
        <v>5</v>
      </c>
      <c r="E24" s="16">
        <f t="shared" si="1"/>
        <v>5</v>
      </c>
      <c r="F24" s="70">
        <v>4</v>
      </c>
      <c r="G24" s="29">
        <v>1</v>
      </c>
      <c r="H24" s="34"/>
      <c r="I24" s="34"/>
      <c r="J24" s="34">
        <v>18</v>
      </c>
      <c r="K24" s="34">
        <v>1</v>
      </c>
      <c r="L24" s="25"/>
      <c r="M24" s="26"/>
      <c r="N24" s="25"/>
      <c r="O24" s="25"/>
      <c r="P24" s="25"/>
      <c r="Q24" s="26"/>
      <c r="R24" s="27"/>
      <c r="S24" s="2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64"/>
      <c r="AG24" s="64"/>
      <c r="AH24" s="64"/>
      <c r="AI24" s="64"/>
      <c r="AJ24" s="64"/>
      <c r="AK24" s="64"/>
      <c r="AL24" s="64">
        <v>10</v>
      </c>
      <c r="AM24" s="162">
        <v>2</v>
      </c>
      <c r="AN24" s="64">
        <v>10</v>
      </c>
      <c r="AO24" s="162">
        <v>2</v>
      </c>
      <c r="AP24" s="65"/>
      <c r="AQ24" s="65"/>
      <c r="AR24" s="65"/>
      <c r="AS24" s="65"/>
    </row>
    <row r="25" spans="1:45" ht="13">
      <c r="A25" s="18">
        <v>20</v>
      </c>
      <c r="B25" s="20" t="s">
        <v>431</v>
      </c>
      <c r="C25" s="20" t="s">
        <v>27</v>
      </c>
      <c r="D25" s="18">
        <f t="shared" si="0"/>
        <v>4</v>
      </c>
      <c r="E25" s="16">
        <f t="shared" si="1"/>
        <v>4</v>
      </c>
      <c r="F25" s="70">
        <v>4</v>
      </c>
      <c r="G25" s="29">
        <v>0</v>
      </c>
      <c r="H25" s="34"/>
      <c r="I25" s="34"/>
      <c r="J25" s="34"/>
      <c r="K25" s="34"/>
      <c r="L25" s="25"/>
      <c r="M25" s="26"/>
      <c r="N25" s="25"/>
      <c r="O25" s="25"/>
      <c r="P25" s="25"/>
      <c r="Q25" s="26"/>
      <c r="R25" s="27"/>
      <c r="S25" s="2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64"/>
      <c r="AG25" s="64"/>
      <c r="AH25" s="64"/>
      <c r="AI25" s="64"/>
      <c r="AJ25" s="64">
        <v>15</v>
      </c>
      <c r="AK25" s="160">
        <v>4</v>
      </c>
      <c r="AL25" s="64"/>
      <c r="AM25" s="64"/>
      <c r="AN25" s="64"/>
      <c r="AO25" s="64"/>
      <c r="AP25" s="65"/>
      <c r="AQ25" s="65"/>
      <c r="AR25" s="65"/>
      <c r="AS25" s="65"/>
    </row>
    <row r="26" spans="1:45" ht="13">
      <c r="A26" s="18">
        <v>21</v>
      </c>
      <c r="B26" s="20" t="s">
        <v>433</v>
      </c>
      <c r="C26" s="20" t="s">
        <v>18</v>
      </c>
      <c r="D26" s="18">
        <f t="shared" si="0"/>
        <v>4</v>
      </c>
      <c r="E26" s="16">
        <f t="shared" si="1"/>
        <v>4</v>
      </c>
      <c r="F26" s="70">
        <v>4</v>
      </c>
      <c r="G26" s="29">
        <v>0</v>
      </c>
      <c r="H26" s="34"/>
      <c r="I26" s="34"/>
      <c r="J26" s="34"/>
      <c r="K26" s="34"/>
      <c r="L26" s="25"/>
      <c r="M26" s="26"/>
      <c r="N26" s="25"/>
      <c r="O26" s="25"/>
      <c r="P26" s="25"/>
      <c r="Q26" s="26"/>
      <c r="R26" s="27"/>
      <c r="S26" s="2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64"/>
      <c r="AG26" s="64"/>
      <c r="AH26" s="64"/>
      <c r="AI26" s="64"/>
      <c r="AJ26" s="64"/>
      <c r="AK26" s="64"/>
      <c r="AL26" s="64">
        <v>10</v>
      </c>
      <c r="AM26" s="162">
        <v>2</v>
      </c>
      <c r="AN26" s="64">
        <v>10</v>
      </c>
      <c r="AO26" s="162">
        <v>2</v>
      </c>
      <c r="AP26" s="65"/>
      <c r="AQ26" s="65"/>
      <c r="AR26" s="65"/>
      <c r="AS26" s="65"/>
    </row>
    <row r="27" spans="1:45" ht="13">
      <c r="A27" s="18">
        <v>22</v>
      </c>
      <c r="B27" s="20" t="s">
        <v>216</v>
      </c>
      <c r="C27" s="20" t="s">
        <v>11</v>
      </c>
      <c r="D27" s="18">
        <f t="shared" si="0"/>
        <v>2</v>
      </c>
      <c r="E27" s="16">
        <f t="shared" si="1"/>
        <v>2</v>
      </c>
      <c r="F27" s="70">
        <v>0</v>
      </c>
      <c r="G27" s="29">
        <v>2</v>
      </c>
      <c r="H27" s="34"/>
      <c r="I27" s="34"/>
      <c r="J27" s="34">
        <v>17</v>
      </c>
      <c r="K27" s="158">
        <v>2</v>
      </c>
      <c r="L27" s="25"/>
      <c r="M27" s="26"/>
      <c r="N27" s="25"/>
      <c r="O27" s="25"/>
      <c r="P27" s="25"/>
      <c r="Q27" s="26"/>
      <c r="R27" s="27"/>
      <c r="S27" s="2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5"/>
      <c r="AQ27" s="65"/>
      <c r="AR27" s="65"/>
      <c r="AS27" s="65"/>
    </row>
    <row r="28" spans="1:45" ht="13">
      <c r="A28" s="18">
        <v>23</v>
      </c>
      <c r="B28" s="20" t="s">
        <v>415</v>
      </c>
      <c r="C28" s="20" t="s">
        <v>26</v>
      </c>
      <c r="D28" s="18">
        <f t="shared" si="0"/>
        <v>3</v>
      </c>
      <c r="E28" s="16">
        <f t="shared" si="1"/>
        <v>2</v>
      </c>
      <c r="F28" s="70">
        <v>2</v>
      </c>
      <c r="G28" s="29">
        <v>0</v>
      </c>
      <c r="H28" s="34"/>
      <c r="I28" s="34"/>
      <c r="J28" s="34"/>
      <c r="K28" s="34"/>
      <c r="L28" s="25"/>
      <c r="M28" s="26"/>
      <c r="N28" s="25"/>
      <c r="O28" s="25"/>
      <c r="P28" s="25"/>
      <c r="Q28" s="26"/>
      <c r="R28" s="27"/>
      <c r="S28" s="27"/>
      <c r="T28" s="41"/>
      <c r="U28" s="41"/>
      <c r="V28" s="41"/>
      <c r="W28" s="41"/>
      <c r="X28" s="41"/>
      <c r="Y28" s="41"/>
      <c r="Z28" s="41">
        <v>11</v>
      </c>
      <c r="AA28" s="162">
        <v>1</v>
      </c>
      <c r="AB28" s="41">
        <v>11</v>
      </c>
      <c r="AC28" s="162">
        <v>1</v>
      </c>
      <c r="AD28" s="41"/>
      <c r="AE28" s="41"/>
      <c r="AF28" s="64"/>
      <c r="AG28" s="64"/>
      <c r="AH28" s="64"/>
      <c r="AI28" s="64"/>
      <c r="AJ28" s="64"/>
      <c r="AK28" s="64"/>
      <c r="AL28" s="64"/>
      <c r="AM28" s="64"/>
      <c r="AN28" s="64">
        <v>11</v>
      </c>
      <c r="AO28" s="64">
        <v>1</v>
      </c>
      <c r="AP28" s="65"/>
      <c r="AQ28" s="65"/>
      <c r="AR28" s="65"/>
      <c r="AS28" s="65"/>
    </row>
    <row r="29" spans="1:45" ht="13">
      <c r="A29" s="18">
        <v>24</v>
      </c>
      <c r="B29" s="20" t="s">
        <v>414</v>
      </c>
      <c r="C29" s="20" t="s">
        <v>41</v>
      </c>
      <c r="D29" s="18">
        <f t="shared" si="0"/>
        <v>3</v>
      </c>
      <c r="E29" s="16">
        <f t="shared" si="1"/>
        <v>2</v>
      </c>
      <c r="F29" s="70">
        <v>2</v>
      </c>
      <c r="G29" s="29">
        <v>0</v>
      </c>
      <c r="H29" s="34"/>
      <c r="I29" s="34"/>
      <c r="J29" s="34"/>
      <c r="K29" s="34"/>
      <c r="L29" s="25"/>
      <c r="M29" s="26"/>
      <c r="N29" s="25"/>
      <c r="O29" s="25"/>
      <c r="P29" s="25"/>
      <c r="Q29" s="26"/>
      <c r="R29" s="27"/>
      <c r="S29" s="27"/>
      <c r="T29" s="41"/>
      <c r="U29" s="41"/>
      <c r="V29" s="41"/>
      <c r="W29" s="41"/>
      <c r="X29" s="41"/>
      <c r="Y29" s="41"/>
      <c r="Z29" s="41">
        <v>11</v>
      </c>
      <c r="AA29" s="162">
        <v>1</v>
      </c>
      <c r="AB29" s="41">
        <v>11</v>
      </c>
      <c r="AC29" s="162">
        <v>1</v>
      </c>
      <c r="AD29" s="41"/>
      <c r="AE29" s="41"/>
      <c r="AF29" s="64"/>
      <c r="AG29" s="64"/>
      <c r="AH29" s="64"/>
      <c r="AI29" s="64"/>
      <c r="AJ29" s="64"/>
      <c r="AK29" s="64"/>
      <c r="AL29" s="64"/>
      <c r="AM29" s="64"/>
      <c r="AN29" s="64">
        <v>11</v>
      </c>
      <c r="AO29" s="64">
        <v>1</v>
      </c>
      <c r="AP29" s="65"/>
      <c r="AQ29" s="65"/>
      <c r="AR29" s="65"/>
      <c r="AS29" s="65"/>
    </row>
    <row r="30" spans="1:45" ht="13">
      <c r="A30" s="18">
        <v>25</v>
      </c>
      <c r="B30" s="20" t="s">
        <v>432</v>
      </c>
      <c r="C30" s="20" t="s">
        <v>42</v>
      </c>
      <c r="D30" s="18">
        <f t="shared" si="0"/>
        <v>1</v>
      </c>
      <c r="E30" s="16">
        <f t="shared" si="1"/>
        <v>1</v>
      </c>
      <c r="F30" s="70">
        <v>1</v>
      </c>
      <c r="G30" s="29">
        <v>0</v>
      </c>
      <c r="H30" s="34"/>
      <c r="I30" s="34"/>
      <c r="J30" s="34"/>
      <c r="K30" s="34"/>
      <c r="L30" s="25"/>
      <c r="M30" s="26"/>
      <c r="N30" s="25"/>
      <c r="O30" s="25"/>
      <c r="P30" s="25"/>
      <c r="Q30" s="26"/>
      <c r="R30" s="27"/>
      <c r="S30" s="2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64">
        <v>18</v>
      </c>
      <c r="AG30" s="160">
        <v>1</v>
      </c>
      <c r="AH30" s="64"/>
      <c r="AI30" s="64"/>
      <c r="AJ30" s="64"/>
      <c r="AK30" s="64"/>
      <c r="AL30" s="64"/>
      <c r="AM30" s="64"/>
      <c r="AN30" s="64"/>
      <c r="AO30" s="64"/>
      <c r="AP30" s="65"/>
      <c r="AQ30" s="65"/>
      <c r="AR30" s="65"/>
      <c r="AS30" s="65"/>
    </row>
    <row r="31" spans="1:45" ht="13">
      <c r="A31" s="18"/>
      <c r="B31" s="20"/>
      <c r="C31" s="20"/>
      <c r="D31" s="18"/>
      <c r="E31" s="16"/>
      <c r="F31" s="70"/>
      <c r="G31" s="29"/>
      <c r="H31" s="34"/>
      <c r="I31" s="34"/>
      <c r="J31" s="34"/>
      <c r="K31" s="34"/>
      <c r="L31" s="25"/>
      <c r="M31" s="26"/>
      <c r="N31" s="25"/>
      <c r="O31" s="25"/>
      <c r="P31" s="25"/>
      <c r="Q31" s="26"/>
      <c r="R31" s="27"/>
      <c r="S31" s="2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5"/>
      <c r="AQ31" s="65"/>
      <c r="AR31" s="65"/>
      <c r="AS31" s="65"/>
    </row>
    <row r="33" spans="1:45" ht="13" thickBot="1"/>
    <row r="34" spans="1:45" ht="13.5" thickBot="1">
      <c r="A34" s="3"/>
      <c r="B34" s="22" t="s">
        <v>211</v>
      </c>
      <c r="C34" s="4"/>
      <c r="D34" s="80" t="s">
        <v>255</v>
      </c>
      <c r="E34" s="249" t="s">
        <v>262</v>
      </c>
      <c r="F34" s="250"/>
      <c r="G34" s="251"/>
      <c r="H34" s="252" t="s">
        <v>212</v>
      </c>
      <c r="I34" s="253"/>
      <c r="J34" s="253"/>
      <c r="K34" s="261"/>
      <c r="L34" s="254" t="s">
        <v>130</v>
      </c>
      <c r="M34" s="255"/>
      <c r="N34" s="255"/>
      <c r="O34" s="255"/>
      <c r="P34" s="255"/>
      <c r="Q34" s="255"/>
      <c r="R34" s="255"/>
      <c r="S34" s="256"/>
      <c r="T34" s="254" t="s">
        <v>265</v>
      </c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6"/>
      <c r="AF34" s="254" t="s">
        <v>57</v>
      </c>
      <c r="AG34" s="255"/>
      <c r="AH34" s="255"/>
      <c r="AI34" s="255"/>
      <c r="AJ34" s="255"/>
      <c r="AK34" s="255"/>
      <c r="AL34" s="255"/>
      <c r="AM34" s="255"/>
      <c r="AN34" s="255"/>
      <c r="AO34" s="256"/>
      <c r="AP34" s="244" t="s">
        <v>100</v>
      </c>
      <c r="AQ34" s="244"/>
      <c r="AR34" s="244"/>
      <c r="AS34" s="245"/>
    </row>
    <row r="35" spans="1:45" ht="13">
      <c r="A35" s="6"/>
      <c r="B35" s="167" t="s">
        <v>411</v>
      </c>
      <c r="C35" s="7"/>
      <c r="D35" s="8" t="s">
        <v>0</v>
      </c>
      <c r="E35" s="184" t="s">
        <v>0</v>
      </c>
      <c r="F35" s="185" t="s">
        <v>1</v>
      </c>
      <c r="G35" s="185" t="s">
        <v>2</v>
      </c>
      <c r="H35" s="31" t="s">
        <v>3</v>
      </c>
      <c r="I35" s="32"/>
      <c r="J35" s="33" t="s">
        <v>3</v>
      </c>
      <c r="K35" s="32"/>
      <c r="L35" s="36" t="s">
        <v>3</v>
      </c>
      <c r="M35" s="36"/>
      <c r="N35" s="35" t="s">
        <v>3</v>
      </c>
      <c r="O35" s="36"/>
      <c r="P35" s="36" t="s">
        <v>3</v>
      </c>
      <c r="Q35" s="36"/>
      <c r="R35" s="37" t="s">
        <v>3</v>
      </c>
      <c r="S35" s="37"/>
      <c r="T35" s="38" t="s">
        <v>3</v>
      </c>
      <c r="U35" s="39"/>
      <c r="V35" s="38" t="s">
        <v>3</v>
      </c>
      <c r="W35" s="39"/>
      <c r="X35" s="38" t="s">
        <v>3</v>
      </c>
      <c r="Y35" s="38"/>
      <c r="Z35" s="38" t="s">
        <v>3</v>
      </c>
      <c r="AA35" s="40"/>
      <c r="AB35" s="38" t="s">
        <v>3</v>
      </c>
      <c r="AC35" s="40"/>
      <c r="AD35" s="38" t="s">
        <v>3</v>
      </c>
      <c r="AE35" s="40"/>
      <c r="AF35" s="54" t="s">
        <v>3</v>
      </c>
      <c r="AG35" s="55"/>
      <c r="AH35" s="54" t="s">
        <v>3</v>
      </c>
      <c r="AI35" s="54"/>
      <c r="AJ35" s="54" t="s">
        <v>3</v>
      </c>
      <c r="AK35" s="56"/>
      <c r="AL35" s="54" t="s">
        <v>3</v>
      </c>
      <c r="AM35" s="56"/>
      <c r="AN35" s="54" t="s">
        <v>3</v>
      </c>
      <c r="AO35" s="56"/>
      <c r="AP35" s="59" t="s">
        <v>3</v>
      </c>
      <c r="AQ35" s="60"/>
      <c r="AR35" s="60" t="s">
        <v>3</v>
      </c>
      <c r="AS35" s="61"/>
    </row>
    <row r="36" spans="1:45" ht="14">
      <c r="A36" s="10"/>
      <c r="B36" s="11" t="s">
        <v>43</v>
      </c>
      <c r="C36" s="12" t="s">
        <v>4</v>
      </c>
      <c r="D36" s="13" t="s">
        <v>5</v>
      </c>
      <c r="E36" s="186" t="s">
        <v>5</v>
      </c>
      <c r="F36" s="187" t="s">
        <v>5</v>
      </c>
      <c r="G36" s="187" t="s">
        <v>5</v>
      </c>
      <c r="H36" s="42" t="s">
        <v>99</v>
      </c>
      <c r="I36" s="43" t="s">
        <v>5</v>
      </c>
      <c r="J36" s="42" t="s">
        <v>150</v>
      </c>
      <c r="K36" s="43" t="s">
        <v>5</v>
      </c>
      <c r="L36" s="45" t="s">
        <v>189</v>
      </c>
      <c r="M36" s="46" t="s">
        <v>5</v>
      </c>
      <c r="N36" s="45" t="s">
        <v>8</v>
      </c>
      <c r="O36" s="44" t="s">
        <v>5</v>
      </c>
      <c r="P36" s="45" t="s">
        <v>10</v>
      </c>
      <c r="Q36" s="46" t="s">
        <v>5</v>
      </c>
      <c r="R36" s="47" t="s">
        <v>9</v>
      </c>
      <c r="S36" s="48" t="s">
        <v>5</v>
      </c>
      <c r="T36" s="49" t="s">
        <v>189</v>
      </c>
      <c r="U36" s="50" t="s">
        <v>5</v>
      </c>
      <c r="V36" s="49" t="s">
        <v>8</v>
      </c>
      <c r="W36" s="50" t="s">
        <v>5</v>
      </c>
      <c r="X36" s="49" t="s">
        <v>10</v>
      </c>
      <c r="Y36" s="50" t="s">
        <v>5</v>
      </c>
      <c r="Z36" s="49" t="s">
        <v>9</v>
      </c>
      <c r="AA36" s="50" t="s">
        <v>5</v>
      </c>
      <c r="AB36" s="49" t="s">
        <v>269</v>
      </c>
      <c r="AC36" s="50" t="s">
        <v>5</v>
      </c>
      <c r="AD36" s="49" t="s">
        <v>267</v>
      </c>
      <c r="AE36" s="50" t="s">
        <v>5</v>
      </c>
      <c r="AF36" s="57" t="s">
        <v>189</v>
      </c>
      <c r="AG36" s="58" t="s">
        <v>5</v>
      </c>
      <c r="AH36" s="57" t="s">
        <v>8</v>
      </c>
      <c r="AI36" s="58" t="s">
        <v>5</v>
      </c>
      <c r="AJ36" s="57" t="s">
        <v>10</v>
      </c>
      <c r="AK36" s="58" t="s">
        <v>5</v>
      </c>
      <c r="AL36" s="57" t="s">
        <v>9</v>
      </c>
      <c r="AM36" s="58" t="s">
        <v>5</v>
      </c>
      <c r="AN36" s="57" t="s">
        <v>269</v>
      </c>
      <c r="AO36" s="58" t="s">
        <v>5</v>
      </c>
      <c r="AP36" s="62" t="s">
        <v>6</v>
      </c>
      <c r="AQ36" s="63" t="s">
        <v>5</v>
      </c>
      <c r="AR36" s="62" t="s">
        <v>7</v>
      </c>
      <c r="AS36" s="63" t="s">
        <v>5</v>
      </c>
    </row>
    <row r="37" spans="1:45" ht="13">
      <c r="A37" s="18">
        <v>1</v>
      </c>
      <c r="B37" s="95" t="s">
        <v>49</v>
      </c>
      <c r="C37" s="18" t="s">
        <v>37</v>
      </c>
      <c r="D37" s="18">
        <f t="shared" ref="D37:D48" si="2">SUM(I37+K37+M37+O37+Q37+S37+U37+W37+Y37+AA37+AC37+AE37+AG37+AI37+AK37+AM37+AO37+AQ37+AS37)</f>
        <v>194</v>
      </c>
      <c r="E37" s="181">
        <f t="shared" ref="E37:E48" si="3">SUM(F37+G37)</f>
        <v>136</v>
      </c>
      <c r="F37" s="190">
        <v>125</v>
      </c>
      <c r="G37" s="183">
        <v>11</v>
      </c>
      <c r="H37" s="34">
        <v>8</v>
      </c>
      <c r="I37" s="158">
        <v>11</v>
      </c>
      <c r="J37" s="34">
        <v>9</v>
      </c>
      <c r="K37" s="34">
        <v>10</v>
      </c>
      <c r="L37" s="25">
        <v>1</v>
      </c>
      <c r="M37" s="161">
        <v>25</v>
      </c>
      <c r="N37" s="25">
        <v>1</v>
      </c>
      <c r="O37" s="161">
        <v>25</v>
      </c>
      <c r="P37" s="25">
        <v>9</v>
      </c>
      <c r="Q37" s="25">
        <v>10</v>
      </c>
      <c r="R37" s="25">
        <v>7</v>
      </c>
      <c r="S37" s="25">
        <v>5</v>
      </c>
      <c r="T37" s="41">
        <v>1</v>
      </c>
      <c r="U37" s="160">
        <v>25</v>
      </c>
      <c r="V37" s="41">
        <v>1</v>
      </c>
      <c r="W37" s="160">
        <v>25</v>
      </c>
      <c r="X37" s="41"/>
      <c r="Y37" s="41"/>
      <c r="Z37" s="41">
        <v>4</v>
      </c>
      <c r="AA37" s="41">
        <v>8</v>
      </c>
      <c r="AB37" s="41"/>
      <c r="AC37" s="41"/>
      <c r="AD37" s="41"/>
      <c r="AE37" s="41"/>
      <c r="AF37" s="64">
        <v>1</v>
      </c>
      <c r="AG37" s="160">
        <v>25</v>
      </c>
      <c r="AH37" s="64">
        <v>1</v>
      </c>
      <c r="AI37" s="64">
        <v>25</v>
      </c>
      <c r="AJ37" s="64"/>
      <c r="AK37" s="64"/>
      <c r="AL37" s="64"/>
      <c r="AM37" s="64"/>
      <c r="AN37" s="64"/>
      <c r="AO37" s="64"/>
      <c r="AP37" s="97"/>
      <c r="AQ37" s="97"/>
      <c r="AR37" s="65"/>
      <c r="AS37" s="65"/>
    </row>
    <row r="38" spans="1:45" ht="13">
      <c r="A38" s="18">
        <v>2</v>
      </c>
      <c r="B38" s="6" t="s">
        <v>56</v>
      </c>
      <c r="C38" s="18" t="s">
        <v>25</v>
      </c>
      <c r="D38" s="18">
        <f t="shared" si="2"/>
        <v>246</v>
      </c>
      <c r="E38" s="181">
        <f t="shared" si="3"/>
        <v>132</v>
      </c>
      <c r="F38" s="190">
        <f>SUM(Q38+Y38+AC38+AK38+AM38)</f>
        <v>107</v>
      </c>
      <c r="G38" s="183">
        <v>25</v>
      </c>
      <c r="H38" s="34">
        <v>1</v>
      </c>
      <c r="I38" s="158">
        <v>25</v>
      </c>
      <c r="J38" s="34">
        <v>8</v>
      </c>
      <c r="K38" s="34">
        <v>11</v>
      </c>
      <c r="L38" s="25">
        <v>10</v>
      </c>
      <c r="M38" s="25">
        <v>9</v>
      </c>
      <c r="N38" s="25">
        <v>5</v>
      </c>
      <c r="O38" s="25">
        <v>14</v>
      </c>
      <c r="P38" s="25">
        <v>1</v>
      </c>
      <c r="Q38" s="161">
        <v>25</v>
      </c>
      <c r="R38" s="25">
        <v>4</v>
      </c>
      <c r="S38" s="25">
        <v>8</v>
      </c>
      <c r="T38" s="41"/>
      <c r="U38" s="41"/>
      <c r="V38" s="41">
        <v>6</v>
      </c>
      <c r="W38" s="41">
        <v>13</v>
      </c>
      <c r="X38" s="41">
        <v>1</v>
      </c>
      <c r="Y38" s="160">
        <v>25</v>
      </c>
      <c r="Z38" s="41"/>
      <c r="AA38" s="41"/>
      <c r="AB38" s="41">
        <v>1</v>
      </c>
      <c r="AC38" s="162">
        <v>16</v>
      </c>
      <c r="AD38" s="41">
        <v>2</v>
      </c>
      <c r="AE38" s="41">
        <v>21</v>
      </c>
      <c r="AF38" s="64">
        <v>12</v>
      </c>
      <c r="AG38" s="64">
        <v>7</v>
      </c>
      <c r="AH38" s="64">
        <v>4</v>
      </c>
      <c r="AI38" s="64">
        <v>15</v>
      </c>
      <c r="AJ38" s="64">
        <v>1</v>
      </c>
      <c r="AK38" s="160">
        <v>25</v>
      </c>
      <c r="AL38" s="64">
        <v>1</v>
      </c>
      <c r="AM38" s="162">
        <v>16</v>
      </c>
      <c r="AN38" s="64">
        <v>1</v>
      </c>
      <c r="AO38" s="64">
        <v>16</v>
      </c>
      <c r="AP38" s="97"/>
      <c r="AQ38" s="97"/>
      <c r="AR38" s="65"/>
      <c r="AS38" s="65"/>
    </row>
    <row r="39" spans="1:45" ht="13">
      <c r="A39" s="18">
        <v>3</v>
      </c>
      <c r="B39" s="6" t="s">
        <v>48</v>
      </c>
      <c r="C39" s="18" t="s">
        <v>27</v>
      </c>
      <c r="D39" s="18">
        <f t="shared" si="2"/>
        <v>254</v>
      </c>
      <c r="E39" s="181">
        <f t="shared" si="3"/>
        <v>114</v>
      </c>
      <c r="F39" s="190">
        <f>SUM(O39+Q39+AC39+AI39+AM39)</f>
        <v>89</v>
      </c>
      <c r="G39" s="183">
        <v>25</v>
      </c>
      <c r="H39" s="34">
        <v>5</v>
      </c>
      <c r="I39" s="34">
        <v>14</v>
      </c>
      <c r="J39" s="34">
        <v>1</v>
      </c>
      <c r="K39" s="158">
        <v>25</v>
      </c>
      <c r="L39" s="25">
        <v>7</v>
      </c>
      <c r="M39" s="25">
        <v>12</v>
      </c>
      <c r="N39" s="25">
        <v>2</v>
      </c>
      <c r="O39" s="161">
        <v>21</v>
      </c>
      <c r="P39" s="25">
        <v>4</v>
      </c>
      <c r="Q39" s="161">
        <v>15</v>
      </c>
      <c r="R39" s="25">
        <v>4</v>
      </c>
      <c r="S39" s="25">
        <v>8</v>
      </c>
      <c r="T39" s="41">
        <v>6</v>
      </c>
      <c r="U39" s="41">
        <v>13</v>
      </c>
      <c r="V39" s="41">
        <v>5</v>
      </c>
      <c r="W39" s="41">
        <v>14</v>
      </c>
      <c r="X39" s="41">
        <v>6</v>
      </c>
      <c r="Y39" s="41">
        <v>13</v>
      </c>
      <c r="Z39" s="41"/>
      <c r="AA39" s="41"/>
      <c r="AB39" s="41">
        <v>1</v>
      </c>
      <c r="AC39" s="162">
        <v>16</v>
      </c>
      <c r="AD39" s="41">
        <v>1</v>
      </c>
      <c r="AE39" s="41">
        <v>25</v>
      </c>
      <c r="AF39" s="64">
        <v>11</v>
      </c>
      <c r="AG39" s="64">
        <v>8</v>
      </c>
      <c r="AH39" s="64">
        <v>2</v>
      </c>
      <c r="AI39" s="160">
        <v>21</v>
      </c>
      <c r="AJ39" s="64">
        <v>3</v>
      </c>
      <c r="AK39" s="64">
        <v>17</v>
      </c>
      <c r="AL39" s="64">
        <v>1</v>
      </c>
      <c r="AM39" s="162">
        <v>16</v>
      </c>
      <c r="AN39" s="64">
        <v>1</v>
      </c>
      <c r="AO39" s="64">
        <v>16</v>
      </c>
      <c r="AP39" s="97"/>
      <c r="AQ39" s="97"/>
      <c r="AR39" s="65"/>
      <c r="AS39" s="65"/>
    </row>
    <row r="40" spans="1:45" ht="13">
      <c r="A40" s="18">
        <v>4</v>
      </c>
      <c r="B40" s="96" t="s">
        <v>50</v>
      </c>
      <c r="C40" s="78" t="s">
        <v>18</v>
      </c>
      <c r="D40" s="18">
        <f t="shared" si="2"/>
        <v>188</v>
      </c>
      <c r="E40" s="181">
        <f t="shared" si="3"/>
        <v>94</v>
      </c>
      <c r="F40" s="190">
        <f>SUM(O40+W40+Y40+AC40+AK40)</f>
        <v>73</v>
      </c>
      <c r="G40" s="183">
        <v>21</v>
      </c>
      <c r="H40" s="98">
        <v>2</v>
      </c>
      <c r="I40" s="98">
        <v>21</v>
      </c>
      <c r="J40" s="34">
        <v>2</v>
      </c>
      <c r="K40" s="158">
        <v>21</v>
      </c>
      <c r="L40" s="25">
        <v>13</v>
      </c>
      <c r="M40" s="25">
        <v>6</v>
      </c>
      <c r="N40" s="25">
        <v>4</v>
      </c>
      <c r="O40" s="161">
        <v>15</v>
      </c>
      <c r="P40" s="25">
        <v>10</v>
      </c>
      <c r="Q40" s="25">
        <v>9</v>
      </c>
      <c r="R40" s="25">
        <v>3</v>
      </c>
      <c r="S40" s="25">
        <v>10</v>
      </c>
      <c r="T40" s="41">
        <v>11</v>
      </c>
      <c r="U40" s="41">
        <v>8</v>
      </c>
      <c r="V40" s="41">
        <v>7</v>
      </c>
      <c r="W40" s="160">
        <v>12</v>
      </c>
      <c r="X40" s="41">
        <v>2</v>
      </c>
      <c r="Y40" s="160">
        <v>21</v>
      </c>
      <c r="Z40" s="41"/>
      <c r="AA40" s="41"/>
      <c r="AB40" s="41">
        <v>2</v>
      </c>
      <c r="AC40" s="162">
        <v>13</v>
      </c>
      <c r="AD40" s="41">
        <v>6</v>
      </c>
      <c r="AE40" s="41">
        <v>13</v>
      </c>
      <c r="AF40" s="64">
        <v>13</v>
      </c>
      <c r="AG40" s="64">
        <v>6</v>
      </c>
      <c r="AH40" s="64">
        <v>11</v>
      </c>
      <c r="AI40" s="64">
        <v>8</v>
      </c>
      <c r="AJ40" s="64">
        <v>7</v>
      </c>
      <c r="AK40" s="160">
        <v>12</v>
      </c>
      <c r="AL40" s="64">
        <v>7</v>
      </c>
      <c r="AM40" s="64">
        <v>5</v>
      </c>
      <c r="AN40" s="64">
        <v>4</v>
      </c>
      <c r="AO40" s="64">
        <v>8</v>
      </c>
      <c r="AP40" s="97"/>
      <c r="AQ40" s="97"/>
      <c r="AR40" s="65"/>
      <c r="AS40" s="65"/>
    </row>
    <row r="41" spans="1:45" ht="13">
      <c r="A41" s="18">
        <v>5</v>
      </c>
      <c r="B41" s="20" t="s">
        <v>83</v>
      </c>
      <c r="C41" s="24" t="s">
        <v>24</v>
      </c>
      <c r="D41" s="18">
        <f t="shared" si="2"/>
        <v>168</v>
      </c>
      <c r="E41" s="181">
        <f t="shared" si="3"/>
        <v>81</v>
      </c>
      <c r="F41" s="190">
        <f>SUM(M41+Q41+W41+Y41+AC41)</f>
        <v>64</v>
      </c>
      <c r="G41" s="183">
        <v>17</v>
      </c>
      <c r="H41" s="98">
        <v>2</v>
      </c>
      <c r="I41" s="98">
        <v>21</v>
      </c>
      <c r="J41" s="34">
        <v>6</v>
      </c>
      <c r="K41" s="34">
        <v>13</v>
      </c>
      <c r="L41" s="25">
        <v>9</v>
      </c>
      <c r="M41" s="161">
        <v>10</v>
      </c>
      <c r="N41" s="25">
        <v>12</v>
      </c>
      <c r="O41" s="25">
        <v>7</v>
      </c>
      <c r="P41" s="25">
        <v>7</v>
      </c>
      <c r="Q41" s="161">
        <v>12</v>
      </c>
      <c r="R41" s="25">
        <v>3</v>
      </c>
      <c r="S41" s="25">
        <v>10</v>
      </c>
      <c r="T41" s="41">
        <v>15</v>
      </c>
      <c r="U41" s="41">
        <v>4</v>
      </c>
      <c r="V41" s="41">
        <v>3</v>
      </c>
      <c r="W41" s="160">
        <v>17</v>
      </c>
      <c r="X41" s="41">
        <v>7</v>
      </c>
      <c r="Y41" s="160">
        <v>12</v>
      </c>
      <c r="Z41" s="41"/>
      <c r="AA41" s="41"/>
      <c r="AB41" s="41">
        <v>2</v>
      </c>
      <c r="AC41" s="162">
        <v>13</v>
      </c>
      <c r="AD41" s="41">
        <v>3</v>
      </c>
      <c r="AE41" s="163">
        <v>17</v>
      </c>
      <c r="AF41" s="64"/>
      <c r="AG41" s="64"/>
      <c r="AH41" s="64">
        <v>9</v>
      </c>
      <c r="AI41" s="64">
        <v>10</v>
      </c>
      <c r="AJ41" s="64">
        <v>10</v>
      </c>
      <c r="AK41" s="64">
        <v>9</v>
      </c>
      <c r="AL41" s="64">
        <v>7</v>
      </c>
      <c r="AM41" s="64">
        <v>5</v>
      </c>
      <c r="AN41" s="64">
        <v>4</v>
      </c>
      <c r="AO41" s="64">
        <v>8</v>
      </c>
      <c r="AP41" s="97"/>
      <c r="AQ41" s="97"/>
      <c r="AR41" s="65"/>
      <c r="AS41" s="65"/>
    </row>
    <row r="42" spans="1:45" ht="13">
      <c r="A42" s="18">
        <v>6</v>
      </c>
      <c r="B42" s="20" t="s">
        <v>82</v>
      </c>
      <c r="C42" s="18" t="s">
        <v>22</v>
      </c>
      <c r="D42" s="18">
        <f t="shared" si="2"/>
        <v>89</v>
      </c>
      <c r="E42" s="181">
        <f t="shared" si="3"/>
        <v>52</v>
      </c>
      <c r="F42" s="190">
        <f>SUM(M42+O42+U42+AG42+AM42)</f>
        <v>44</v>
      </c>
      <c r="G42" s="183">
        <v>8</v>
      </c>
      <c r="H42" s="34">
        <v>14</v>
      </c>
      <c r="I42" s="34">
        <v>5</v>
      </c>
      <c r="J42" s="34">
        <v>11</v>
      </c>
      <c r="K42" s="158">
        <v>8</v>
      </c>
      <c r="L42" s="25">
        <v>11</v>
      </c>
      <c r="M42" s="161">
        <v>8</v>
      </c>
      <c r="N42" s="25">
        <v>13</v>
      </c>
      <c r="O42" s="161">
        <v>6</v>
      </c>
      <c r="P42" s="25">
        <v>18</v>
      </c>
      <c r="Q42" s="25">
        <v>1</v>
      </c>
      <c r="R42" s="25">
        <v>9</v>
      </c>
      <c r="S42" s="25">
        <v>3</v>
      </c>
      <c r="T42" s="41">
        <v>7</v>
      </c>
      <c r="U42" s="160">
        <v>12</v>
      </c>
      <c r="V42" s="41"/>
      <c r="W42" s="41"/>
      <c r="X42" s="41"/>
      <c r="Y42" s="41"/>
      <c r="Z42" s="41">
        <v>7</v>
      </c>
      <c r="AA42" s="41">
        <v>5</v>
      </c>
      <c r="AB42" s="41">
        <v>8</v>
      </c>
      <c r="AC42" s="41">
        <v>4</v>
      </c>
      <c r="AD42" s="41">
        <v>12</v>
      </c>
      <c r="AE42" s="41">
        <v>7</v>
      </c>
      <c r="AF42" s="64">
        <v>8</v>
      </c>
      <c r="AG42" s="160">
        <v>11</v>
      </c>
      <c r="AH42" s="64">
        <v>16</v>
      </c>
      <c r="AI42" s="64">
        <v>3</v>
      </c>
      <c r="AJ42" s="64">
        <v>16</v>
      </c>
      <c r="AK42" s="64">
        <v>3</v>
      </c>
      <c r="AL42" s="64">
        <v>5</v>
      </c>
      <c r="AM42" s="162">
        <v>7</v>
      </c>
      <c r="AN42" s="64">
        <v>6</v>
      </c>
      <c r="AO42" s="64">
        <v>6</v>
      </c>
      <c r="AP42" s="97"/>
      <c r="AQ42" s="97"/>
      <c r="AR42" s="65"/>
      <c r="AS42" s="65"/>
    </row>
    <row r="43" spans="1:45" ht="13">
      <c r="A43" s="18">
        <v>7</v>
      </c>
      <c r="B43" s="20" t="s">
        <v>149</v>
      </c>
      <c r="C43" s="24" t="s">
        <v>27</v>
      </c>
      <c r="D43" s="18">
        <f t="shared" si="2"/>
        <v>68</v>
      </c>
      <c r="E43" s="181">
        <f t="shared" si="3"/>
        <v>52</v>
      </c>
      <c r="F43" s="190">
        <f>SUM(U43+AA43+AG43+AI43+AK43)</f>
        <v>46</v>
      </c>
      <c r="G43" s="183">
        <v>6</v>
      </c>
      <c r="H43" s="34">
        <v>13</v>
      </c>
      <c r="I43" s="158">
        <v>6</v>
      </c>
      <c r="J43" s="34">
        <v>15</v>
      </c>
      <c r="K43" s="34">
        <v>4</v>
      </c>
      <c r="L43" s="25"/>
      <c r="M43" s="25"/>
      <c r="N43" s="25">
        <v>14</v>
      </c>
      <c r="O43" s="25">
        <v>5</v>
      </c>
      <c r="P43" s="25"/>
      <c r="Q43" s="25"/>
      <c r="R43" s="25">
        <v>7</v>
      </c>
      <c r="S43" s="25">
        <v>5</v>
      </c>
      <c r="T43" s="41">
        <v>9</v>
      </c>
      <c r="U43" s="160">
        <v>10</v>
      </c>
      <c r="V43" s="41"/>
      <c r="W43" s="41"/>
      <c r="X43" s="41"/>
      <c r="Y43" s="41"/>
      <c r="Z43" s="41">
        <v>4</v>
      </c>
      <c r="AA43" s="162">
        <v>8</v>
      </c>
      <c r="AB43" s="41"/>
      <c r="AC43" s="41"/>
      <c r="AD43" s="41">
        <v>17</v>
      </c>
      <c r="AE43" s="41">
        <v>2</v>
      </c>
      <c r="AF43" s="64">
        <v>4</v>
      </c>
      <c r="AG43" s="160">
        <v>15</v>
      </c>
      <c r="AH43" s="64">
        <v>13</v>
      </c>
      <c r="AI43" s="160">
        <v>6</v>
      </c>
      <c r="AJ43" s="64">
        <v>12</v>
      </c>
      <c r="AK43" s="160">
        <v>7</v>
      </c>
      <c r="AL43" s="64"/>
      <c r="AM43" s="64"/>
      <c r="AN43" s="64"/>
      <c r="AO43" s="64"/>
      <c r="AP43" s="97"/>
      <c r="AQ43" s="97"/>
      <c r="AR43" s="65"/>
      <c r="AS43" s="65"/>
    </row>
    <row r="44" spans="1:45" ht="13">
      <c r="A44" s="18">
        <v>8</v>
      </c>
      <c r="B44" s="20" t="s">
        <v>148</v>
      </c>
      <c r="C44" s="24" t="s">
        <v>27</v>
      </c>
      <c r="D44" s="18">
        <f t="shared" si="2"/>
        <v>41</v>
      </c>
      <c r="E44" s="181">
        <f t="shared" si="3"/>
        <v>25</v>
      </c>
      <c r="F44" s="190">
        <f>SUM(Y44+AI44+AK44+AM44+AO44)</f>
        <v>18</v>
      </c>
      <c r="G44" s="183">
        <v>7</v>
      </c>
      <c r="H44" s="34">
        <v>12</v>
      </c>
      <c r="I44" s="158">
        <v>7</v>
      </c>
      <c r="J44" s="34"/>
      <c r="K44" s="34"/>
      <c r="L44" s="25"/>
      <c r="M44" s="25"/>
      <c r="N44" s="25"/>
      <c r="O44" s="25"/>
      <c r="P44" s="25"/>
      <c r="Q44" s="25"/>
      <c r="R44" s="25">
        <v>9</v>
      </c>
      <c r="S44" s="25">
        <v>3</v>
      </c>
      <c r="T44" s="41"/>
      <c r="U44" s="41"/>
      <c r="V44" s="41"/>
      <c r="W44" s="41"/>
      <c r="X44" s="41">
        <v>18</v>
      </c>
      <c r="Y44" s="160">
        <v>1</v>
      </c>
      <c r="Z44" s="41">
        <v>7</v>
      </c>
      <c r="AA44" s="41">
        <v>5</v>
      </c>
      <c r="AB44" s="41">
        <v>8</v>
      </c>
      <c r="AC44" s="41">
        <v>4</v>
      </c>
      <c r="AD44" s="41">
        <v>15</v>
      </c>
      <c r="AE44" s="41">
        <v>4</v>
      </c>
      <c r="AF44" s="64"/>
      <c r="AG44" s="64"/>
      <c r="AH44" s="64">
        <v>17</v>
      </c>
      <c r="AI44" s="160">
        <v>2</v>
      </c>
      <c r="AJ44" s="64">
        <v>17</v>
      </c>
      <c r="AK44" s="160">
        <v>2</v>
      </c>
      <c r="AL44" s="64">
        <v>5</v>
      </c>
      <c r="AM44" s="162">
        <v>7</v>
      </c>
      <c r="AN44" s="64">
        <v>6</v>
      </c>
      <c r="AO44" s="162">
        <v>6</v>
      </c>
      <c r="AP44" s="97"/>
      <c r="AQ44" s="97"/>
      <c r="AR44" s="65"/>
      <c r="AS44" s="65"/>
    </row>
    <row r="45" spans="1:45" ht="13">
      <c r="A45" s="18">
        <v>9</v>
      </c>
      <c r="B45" s="20" t="s">
        <v>191</v>
      </c>
      <c r="C45" s="24" t="s">
        <v>91</v>
      </c>
      <c r="D45" s="18">
        <f t="shared" si="2"/>
        <v>18</v>
      </c>
      <c r="E45" s="181">
        <f t="shared" si="3"/>
        <v>18</v>
      </c>
      <c r="F45" s="190">
        <f>SUM(M45+U45+AA45+AC45+AG45)</f>
        <v>18</v>
      </c>
      <c r="G45" s="183">
        <v>0</v>
      </c>
      <c r="H45" s="34"/>
      <c r="I45" s="34"/>
      <c r="J45" s="34"/>
      <c r="K45" s="34"/>
      <c r="L45" s="25">
        <v>15</v>
      </c>
      <c r="M45" s="161">
        <v>4</v>
      </c>
      <c r="N45" s="25"/>
      <c r="O45" s="25"/>
      <c r="P45" s="25"/>
      <c r="Q45" s="25"/>
      <c r="R45" s="25"/>
      <c r="S45" s="25"/>
      <c r="T45" s="41">
        <v>18</v>
      </c>
      <c r="U45" s="160">
        <v>1</v>
      </c>
      <c r="V45" s="41"/>
      <c r="W45" s="41"/>
      <c r="X45" s="41"/>
      <c r="Y45" s="41"/>
      <c r="Z45" s="41">
        <v>10</v>
      </c>
      <c r="AA45" s="162">
        <v>2</v>
      </c>
      <c r="AB45" s="41">
        <v>10</v>
      </c>
      <c r="AC45" s="162">
        <v>2</v>
      </c>
      <c r="AD45" s="41"/>
      <c r="AE45" s="41"/>
      <c r="AF45" s="64">
        <v>10</v>
      </c>
      <c r="AG45" s="160">
        <v>9</v>
      </c>
      <c r="AH45" s="64"/>
      <c r="AI45" s="64"/>
      <c r="AJ45" s="64"/>
      <c r="AK45" s="64"/>
      <c r="AL45" s="64"/>
      <c r="AM45" s="64"/>
      <c r="AN45" s="64"/>
      <c r="AO45" s="64"/>
      <c r="AP45" s="97"/>
      <c r="AQ45" s="97"/>
      <c r="AR45" s="65"/>
      <c r="AS45" s="65"/>
    </row>
    <row r="46" spans="1:45" ht="13">
      <c r="A46" s="18">
        <v>10</v>
      </c>
      <c r="B46" s="20" t="s">
        <v>413</v>
      </c>
      <c r="C46" s="24" t="s">
        <v>37</v>
      </c>
      <c r="D46" s="18">
        <f t="shared" si="2"/>
        <v>18</v>
      </c>
      <c r="E46" s="181">
        <f t="shared" si="3"/>
        <v>15</v>
      </c>
      <c r="F46" s="190">
        <f>SUM(Y46+AA46+AM46+AO46)</f>
        <v>15</v>
      </c>
      <c r="G46" s="183">
        <v>0</v>
      </c>
      <c r="H46" s="34"/>
      <c r="I46" s="34"/>
      <c r="J46" s="34"/>
      <c r="K46" s="34"/>
      <c r="L46" s="25"/>
      <c r="M46" s="25"/>
      <c r="N46" s="25"/>
      <c r="O46" s="25"/>
      <c r="P46" s="25"/>
      <c r="Q46" s="25"/>
      <c r="R46" s="25"/>
      <c r="S46" s="25"/>
      <c r="T46" s="41"/>
      <c r="U46" s="41"/>
      <c r="V46" s="41"/>
      <c r="W46" s="41"/>
      <c r="X46" s="41">
        <v>14</v>
      </c>
      <c r="Y46" s="160">
        <v>5</v>
      </c>
      <c r="Z46" s="41">
        <v>9</v>
      </c>
      <c r="AA46" s="160">
        <v>3</v>
      </c>
      <c r="AB46" s="41">
        <v>9</v>
      </c>
      <c r="AC46" s="41">
        <v>3</v>
      </c>
      <c r="AD46" s="41"/>
      <c r="AE46" s="41"/>
      <c r="AF46" s="64"/>
      <c r="AG46" s="64"/>
      <c r="AH46" s="64"/>
      <c r="AI46" s="64"/>
      <c r="AJ46" s="64"/>
      <c r="AK46" s="64"/>
      <c r="AL46" s="64">
        <v>9</v>
      </c>
      <c r="AM46" s="162">
        <v>3</v>
      </c>
      <c r="AN46" s="64">
        <v>8</v>
      </c>
      <c r="AO46" s="162">
        <v>4</v>
      </c>
      <c r="AP46" s="97"/>
      <c r="AQ46" s="97"/>
      <c r="AR46" s="65"/>
      <c r="AS46" s="65"/>
    </row>
    <row r="47" spans="1:45" ht="13">
      <c r="A47" s="18">
        <v>11</v>
      </c>
      <c r="B47" s="20" t="s">
        <v>190</v>
      </c>
      <c r="C47" s="24" t="s">
        <v>14</v>
      </c>
      <c r="D47" s="18">
        <f t="shared" si="2"/>
        <v>13</v>
      </c>
      <c r="E47" s="181">
        <f t="shared" si="3"/>
        <v>13</v>
      </c>
      <c r="F47" s="190">
        <v>13</v>
      </c>
      <c r="G47" s="183">
        <v>0</v>
      </c>
      <c r="H47" s="34"/>
      <c r="I47" s="34"/>
      <c r="J47" s="34"/>
      <c r="K47" s="34"/>
      <c r="L47" s="25">
        <v>16</v>
      </c>
      <c r="M47" s="161">
        <v>3</v>
      </c>
      <c r="N47" s="25"/>
      <c r="O47" s="25"/>
      <c r="P47" s="25"/>
      <c r="Q47" s="25"/>
      <c r="R47" s="25"/>
      <c r="S47" s="25"/>
      <c r="T47" s="41">
        <v>14</v>
      </c>
      <c r="U47" s="160">
        <v>5</v>
      </c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64">
        <v>14</v>
      </c>
      <c r="AG47" s="160">
        <v>5</v>
      </c>
      <c r="AH47" s="64"/>
      <c r="AI47" s="64"/>
      <c r="AJ47" s="64"/>
      <c r="AK47" s="64"/>
      <c r="AL47" s="64"/>
      <c r="AM47" s="64"/>
      <c r="AN47" s="64"/>
      <c r="AO47" s="64"/>
      <c r="AP47" s="97"/>
      <c r="AQ47" s="97"/>
      <c r="AR47" s="65"/>
      <c r="AS47" s="65"/>
    </row>
    <row r="48" spans="1:45" ht="13">
      <c r="A48" s="18">
        <v>12</v>
      </c>
      <c r="B48" s="20" t="s">
        <v>370</v>
      </c>
      <c r="C48" s="24" t="s">
        <v>17</v>
      </c>
      <c r="D48" s="18">
        <f t="shared" si="2"/>
        <v>1</v>
      </c>
      <c r="E48" s="181">
        <f t="shared" si="3"/>
        <v>1</v>
      </c>
      <c r="F48" s="190">
        <v>1</v>
      </c>
      <c r="G48" s="183">
        <v>0</v>
      </c>
      <c r="H48" s="34"/>
      <c r="I48" s="34"/>
      <c r="J48" s="34"/>
      <c r="K48" s="34"/>
      <c r="L48" s="25"/>
      <c r="M48" s="25"/>
      <c r="N48" s="25"/>
      <c r="O48" s="25"/>
      <c r="P48" s="25"/>
      <c r="Q48" s="25"/>
      <c r="R48" s="25">
        <v>11</v>
      </c>
      <c r="S48" s="237">
        <v>1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97"/>
      <c r="AQ48" s="97"/>
      <c r="AR48" s="65"/>
      <c r="AS48" s="65"/>
    </row>
    <row r="49" spans="1:45" ht="13">
      <c r="A49" s="18"/>
      <c r="B49" s="20"/>
      <c r="C49" s="24"/>
      <c r="D49" s="18"/>
      <c r="E49" s="181"/>
      <c r="F49" s="190"/>
      <c r="G49" s="183"/>
      <c r="H49" s="34"/>
      <c r="I49" s="34"/>
      <c r="J49" s="34"/>
      <c r="K49" s="34"/>
      <c r="L49" s="25"/>
      <c r="M49" s="25"/>
      <c r="N49" s="25"/>
      <c r="O49" s="25"/>
      <c r="P49" s="25"/>
      <c r="Q49" s="25"/>
      <c r="R49" s="25"/>
      <c r="S49" s="25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97"/>
      <c r="AQ49" s="97"/>
      <c r="AR49" s="65"/>
      <c r="AS49" s="65"/>
    </row>
    <row r="54" spans="1:45">
      <c r="P54" s="178"/>
    </row>
  </sheetData>
  <sheetProtection selectLockedCells="1" selectUnlockedCells="1"/>
  <sortState ref="A37:AS49">
    <sortCondition descending="1" ref="E37:E49"/>
  </sortState>
  <mergeCells count="12">
    <mergeCell ref="AP3:AS3"/>
    <mergeCell ref="AF3:AO3"/>
    <mergeCell ref="E34:G34"/>
    <mergeCell ref="H34:K34"/>
    <mergeCell ref="L34:S34"/>
    <mergeCell ref="T34:AE34"/>
    <mergeCell ref="AF34:AO34"/>
    <mergeCell ref="AP34:AS34"/>
    <mergeCell ref="E3:G3"/>
    <mergeCell ref="H3:K3"/>
    <mergeCell ref="L3:S3"/>
    <mergeCell ref="T3:A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2:AI32"/>
  <sheetViews>
    <sheetView topLeftCell="A10" workbookViewId="0">
      <pane xSplit="3" topLeftCell="D1" activePane="topRight" state="frozen"/>
      <selection activeCell="A13" sqref="A13"/>
      <selection pane="topRight" activeCell="B18" sqref="B1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style="1" customWidth="1"/>
    <col min="19" max="19" width="3.6328125" style="1" customWidth="1"/>
    <col min="20" max="20" width="5.81640625" style="1" customWidth="1"/>
    <col min="21" max="21" width="3.90625" style="1" customWidth="1"/>
    <col min="22" max="22" width="5.81640625" style="1" customWidth="1"/>
    <col min="23" max="23" width="3.36328125" style="2" customWidth="1"/>
    <col min="24" max="24" width="5.81640625" style="1" customWidth="1"/>
    <col min="25" max="25" width="4" style="1" customWidth="1"/>
    <col min="26" max="26" width="5.81640625" style="1" customWidth="1"/>
    <col min="27" max="27" width="3.6328125" style="1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16384" width="9.1796875" style="1"/>
  </cols>
  <sheetData>
    <row r="2" spans="1:35" ht="13" thickBot="1"/>
    <row r="3" spans="1:35" ht="13.5" thickBot="1">
      <c r="A3" s="3"/>
      <c r="B3" s="22" t="s">
        <v>271</v>
      </c>
      <c r="C3" s="4"/>
      <c r="D3" s="80" t="s">
        <v>255</v>
      </c>
      <c r="E3" s="249" t="s">
        <v>262</v>
      </c>
      <c r="F3" s="250"/>
      <c r="G3" s="251"/>
      <c r="H3" s="252" t="s">
        <v>212</v>
      </c>
      <c r="I3" s="253"/>
      <c r="J3" s="253"/>
      <c r="K3" s="261"/>
      <c r="L3" s="254" t="s">
        <v>374</v>
      </c>
      <c r="M3" s="255"/>
      <c r="N3" s="255"/>
      <c r="O3" s="255"/>
      <c r="P3" s="255"/>
      <c r="Q3" s="256"/>
      <c r="R3" s="255"/>
      <c r="S3" s="255"/>
      <c r="T3" s="255"/>
      <c r="U3" s="255"/>
      <c r="V3" s="255"/>
      <c r="W3" s="255"/>
      <c r="X3" s="255"/>
      <c r="Y3" s="256"/>
      <c r="Z3" s="255"/>
      <c r="AA3" s="255"/>
      <c r="AB3" s="255"/>
      <c r="AC3" s="255"/>
      <c r="AD3" s="255"/>
      <c r="AE3" s="255"/>
      <c r="AF3" s="244" t="s">
        <v>100</v>
      </c>
      <c r="AG3" s="244"/>
      <c r="AH3" s="244"/>
      <c r="AI3" s="245"/>
    </row>
    <row r="4" spans="1:35" ht="13">
      <c r="A4" s="6"/>
      <c r="B4" s="167" t="s">
        <v>410</v>
      </c>
      <c r="C4" s="7"/>
      <c r="D4" s="8" t="s">
        <v>0</v>
      </c>
      <c r="E4" s="184" t="s">
        <v>0</v>
      </c>
      <c r="F4" s="185" t="s">
        <v>1</v>
      </c>
      <c r="G4" s="185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6" t="s">
        <v>3</v>
      </c>
      <c r="O4" s="36"/>
      <c r="P4" s="37" t="s">
        <v>3</v>
      </c>
      <c r="Q4" s="37"/>
      <c r="R4" s="38" t="s">
        <v>3</v>
      </c>
      <c r="S4" s="39"/>
      <c r="T4" s="38" t="s">
        <v>3</v>
      </c>
      <c r="U4" s="38"/>
      <c r="V4" s="38" t="s">
        <v>3</v>
      </c>
      <c r="W4" s="40"/>
      <c r="X4" s="38" t="s">
        <v>3</v>
      </c>
      <c r="Y4" s="40"/>
      <c r="Z4" s="54" t="s">
        <v>3</v>
      </c>
      <c r="AA4" s="54"/>
      <c r="AB4" s="54" t="s">
        <v>3</v>
      </c>
      <c r="AC4" s="56"/>
      <c r="AD4" s="54" t="s">
        <v>3</v>
      </c>
      <c r="AE4" s="56"/>
      <c r="AF4" s="59" t="s">
        <v>3</v>
      </c>
      <c r="AG4" s="60"/>
      <c r="AH4" s="60" t="s">
        <v>3</v>
      </c>
      <c r="AI4" s="61"/>
    </row>
    <row r="5" spans="1:35" ht="14">
      <c r="A5" s="51"/>
      <c r="B5" s="13" t="s">
        <v>43</v>
      </c>
      <c r="C5" s="14" t="s">
        <v>4</v>
      </c>
      <c r="D5" s="13" t="s">
        <v>5</v>
      </c>
      <c r="E5" s="186" t="s">
        <v>5</v>
      </c>
      <c r="F5" s="187" t="s">
        <v>5</v>
      </c>
      <c r="G5" s="187" t="s">
        <v>5</v>
      </c>
      <c r="H5" s="123" t="s">
        <v>174</v>
      </c>
      <c r="I5" s="124" t="s">
        <v>5</v>
      </c>
      <c r="J5" s="123" t="s">
        <v>187</v>
      </c>
      <c r="K5" s="124" t="s">
        <v>5</v>
      </c>
      <c r="L5" s="45" t="s">
        <v>175</v>
      </c>
      <c r="M5" s="44" t="s">
        <v>5</v>
      </c>
      <c r="N5" s="45" t="s">
        <v>176</v>
      </c>
      <c r="O5" s="46" t="s">
        <v>5</v>
      </c>
      <c r="P5" s="125" t="s">
        <v>177</v>
      </c>
      <c r="Q5" s="126" t="s">
        <v>5</v>
      </c>
      <c r="R5" s="127" t="s">
        <v>175</v>
      </c>
      <c r="S5" s="128" t="s">
        <v>5</v>
      </c>
      <c r="T5" s="127" t="s">
        <v>176</v>
      </c>
      <c r="U5" s="128" t="s">
        <v>5</v>
      </c>
      <c r="V5" s="127" t="s">
        <v>177</v>
      </c>
      <c r="W5" s="128" t="s">
        <v>5</v>
      </c>
      <c r="X5" s="127" t="s">
        <v>386</v>
      </c>
      <c r="Y5" s="128" t="s">
        <v>5</v>
      </c>
      <c r="Z5" s="129" t="s">
        <v>175</v>
      </c>
      <c r="AA5" s="130" t="s">
        <v>5</v>
      </c>
      <c r="AB5" s="129" t="s">
        <v>176</v>
      </c>
      <c r="AC5" s="130" t="s">
        <v>5</v>
      </c>
      <c r="AD5" s="129" t="s">
        <v>177</v>
      </c>
      <c r="AE5" s="130" t="s">
        <v>5</v>
      </c>
      <c r="AF5" s="131" t="s">
        <v>196</v>
      </c>
      <c r="AG5" s="132" t="s">
        <v>5</v>
      </c>
      <c r="AH5" s="131" t="s">
        <v>197</v>
      </c>
      <c r="AI5" s="132" t="s">
        <v>5</v>
      </c>
    </row>
    <row r="6" spans="1:35" ht="13">
      <c r="A6" s="20">
        <v>1</v>
      </c>
      <c r="B6" s="20" t="s">
        <v>375</v>
      </c>
      <c r="C6" s="20" t="s">
        <v>32</v>
      </c>
      <c r="D6" s="20">
        <f t="shared" ref="D6:D16" si="0">SUM(I6+K6+M6+O6+Q6+S6+U6+W6+Y6+AA6+AC6+AE6+AG6+AI6)</f>
        <v>135</v>
      </c>
      <c r="E6" s="191">
        <f t="shared" ref="E6:E16" si="1">SUM(F6+G6)</f>
        <v>70</v>
      </c>
      <c r="F6" s="190">
        <f>SUM(M6+O6+AA6+AC6)</f>
        <v>55</v>
      </c>
      <c r="G6" s="192">
        <v>15</v>
      </c>
      <c r="H6" s="133">
        <v>1</v>
      </c>
      <c r="I6" s="158">
        <v>15</v>
      </c>
      <c r="J6" s="133">
        <v>1</v>
      </c>
      <c r="K6" s="34">
        <v>15</v>
      </c>
      <c r="L6" s="136">
        <v>1</v>
      </c>
      <c r="M6" s="169">
        <v>13</v>
      </c>
      <c r="N6" s="136">
        <v>1</v>
      </c>
      <c r="O6" s="169">
        <v>13</v>
      </c>
      <c r="P6" s="136">
        <v>4</v>
      </c>
      <c r="Q6" s="136">
        <v>4</v>
      </c>
      <c r="R6" s="41">
        <v>1</v>
      </c>
      <c r="S6" s="41">
        <v>12</v>
      </c>
      <c r="T6" s="41">
        <v>1</v>
      </c>
      <c r="U6" s="41">
        <v>13</v>
      </c>
      <c r="V6" s="41">
        <v>5</v>
      </c>
      <c r="W6" s="41">
        <v>4</v>
      </c>
      <c r="X6" s="41">
        <v>1</v>
      </c>
      <c r="Y6" s="41">
        <v>13</v>
      </c>
      <c r="Z6" s="64">
        <v>1</v>
      </c>
      <c r="AA6" s="160">
        <v>15</v>
      </c>
      <c r="AB6" s="64">
        <v>1</v>
      </c>
      <c r="AC6" s="160">
        <v>14</v>
      </c>
      <c r="AD6" s="64">
        <v>5</v>
      </c>
      <c r="AE6" s="64">
        <v>4</v>
      </c>
      <c r="AF6" s="62"/>
      <c r="AG6" s="63"/>
      <c r="AH6" s="62"/>
      <c r="AI6" s="63"/>
    </row>
    <row r="7" spans="1:35" ht="13">
      <c r="A7" s="20">
        <v>2</v>
      </c>
      <c r="B7" s="20" t="s">
        <v>378</v>
      </c>
      <c r="C7" s="20" t="s">
        <v>34</v>
      </c>
      <c r="D7" s="20">
        <f t="shared" si="0"/>
        <v>53</v>
      </c>
      <c r="E7" s="191">
        <f t="shared" si="1"/>
        <v>44</v>
      </c>
      <c r="F7" s="190">
        <f>SUM(M7+O7+AA7+AC7)</f>
        <v>39</v>
      </c>
      <c r="G7" s="192">
        <v>5</v>
      </c>
      <c r="H7" s="133">
        <v>4</v>
      </c>
      <c r="I7" s="158">
        <v>5</v>
      </c>
      <c r="J7" s="133">
        <v>4</v>
      </c>
      <c r="K7" s="34">
        <v>5</v>
      </c>
      <c r="L7" s="136">
        <v>2</v>
      </c>
      <c r="M7" s="169">
        <v>9</v>
      </c>
      <c r="N7" s="136">
        <v>2</v>
      </c>
      <c r="O7" s="169">
        <v>9</v>
      </c>
      <c r="P7" s="136">
        <v>6</v>
      </c>
      <c r="Q7" s="136">
        <v>2</v>
      </c>
      <c r="R7" s="41"/>
      <c r="S7" s="41"/>
      <c r="T7" s="41"/>
      <c r="U7" s="41"/>
      <c r="V7" s="41"/>
      <c r="W7" s="41"/>
      <c r="X7" s="41"/>
      <c r="Y7" s="41"/>
      <c r="Z7" s="64">
        <v>2</v>
      </c>
      <c r="AA7" s="160">
        <v>11</v>
      </c>
      <c r="AB7" s="64">
        <v>2</v>
      </c>
      <c r="AC7" s="160">
        <v>10</v>
      </c>
      <c r="AD7" s="64">
        <v>7</v>
      </c>
      <c r="AE7" s="64">
        <v>2</v>
      </c>
      <c r="AF7" s="62"/>
      <c r="AG7" s="63"/>
      <c r="AH7" s="62"/>
      <c r="AI7" s="63"/>
    </row>
    <row r="8" spans="1:35" ht="13">
      <c r="A8" s="20">
        <v>3</v>
      </c>
      <c r="B8" s="20" t="s">
        <v>377</v>
      </c>
      <c r="C8" s="20" t="s">
        <v>29</v>
      </c>
      <c r="D8" s="20">
        <f t="shared" si="0"/>
        <v>70</v>
      </c>
      <c r="E8" s="191">
        <f t="shared" si="1"/>
        <v>39</v>
      </c>
      <c r="F8" s="190">
        <f>SUM(S8+U8+AA8+AC8)</f>
        <v>30</v>
      </c>
      <c r="G8" s="192">
        <v>9</v>
      </c>
      <c r="H8" s="133">
        <v>3</v>
      </c>
      <c r="I8" s="34">
        <v>7</v>
      </c>
      <c r="J8" s="133">
        <v>3</v>
      </c>
      <c r="K8" s="34">
        <v>7</v>
      </c>
      <c r="L8" s="136">
        <v>3</v>
      </c>
      <c r="M8" s="136">
        <v>5</v>
      </c>
      <c r="N8" s="136">
        <v>3</v>
      </c>
      <c r="O8" s="136">
        <v>5</v>
      </c>
      <c r="P8" s="136">
        <v>7</v>
      </c>
      <c r="Q8" s="136">
        <v>1</v>
      </c>
      <c r="R8" s="41">
        <v>2</v>
      </c>
      <c r="S8" s="160">
        <v>8</v>
      </c>
      <c r="T8" s="41">
        <v>2</v>
      </c>
      <c r="U8" s="160">
        <v>9</v>
      </c>
      <c r="V8" s="41">
        <v>6</v>
      </c>
      <c r="W8" s="41">
        <v>3</v>
      </c>
      <c r="X8" s="41">
        <v>2</v>
      </c>
      <c r="Y8" s="163">
        <v>9</v>
      </c>
      <c r="Z8" s="64">
        <v>3</v>
      </c>
      <c r="AA8" s="160">
        <v>7</v>
      </c>
      <c r="AB8" s="64">
        <v>3</v>
      </c>
      <c r="AC8" s="160">
        <v>6</v>
      </c>
      <c r="AD8" s="64">
        <v>6</v>
      </c>
      <c r="AE8" s="64">
        <v>3</v>
      </c>
      <c r="AF8" s="62"/>
      <c r="AG8" s="63"/>
      <c r="AH8" s="62"/>
      <c r="AI8" s="63"/>
    </row>
    <row r="9" spans="1:35" ht="13">
      <c r="A9" s="20">
        <v>4</v>
      </c>
      <c r="B9" s="20" t="s">
        <v>379</v>
      </c>
      <c r="C9" s="20" t="s">
        <v>31</v>
      </c>
      <c r="D9" s="20">
        <f t="shared" si="0"/>
        <v>30</v>
      </c>
      <c r="E9" s="191">
        <f t="shared" si="1"/>
        <v>20</v>
      </c>
      <c r="F9" s="190">
        <f>SUM(M9+S9+U9+AA9)</f>
        <v>16</v>
      </c>
      <c r="G9" s="192">
        <v>4</v>
      </c>
      <c r="H9" s="133">
        <v>5</v>
      </c>
      <c r="I9" s="158">
        <v>4</v>
      </c>
      <c r="J9" s="133">
        <v>5</v>
      </c>
      <c r="K9" s="34">
        <v>4</v>
      </c>
      <c r="L9" s="136">
        <v>4</v>
      </c>
      <c r="M9" s="169">
        <v>3</v>
      </c>
      <c r="N9" s="136"/>
      <c r="O9" s="136"/>
      <c r="P9" s="136">
        <v>7</v>
      </c>
      <c r="Q9" s="136">
        <v>1</v>
      </c>
      <c r="R9" s="41">
        <v>3</v>
      </c>
      <c r="S9" s="160">
        <v>4</v>
      </c>
      <c r="T9" s="41">
        <v>3</v>
      </c>
      <c r="U9" s="160">
        <v>5</v>
      </c>
      <c r="V9" s="41">
        <v>7</v>
      </c>
      <c r="W9" s="41">
        <v>2</v>
      </c>
      <c r="X9" s="41">
        <v>4</v>
      </c>
      <c r="Y9" s="41">
        <v>3</v>
      </c>
      <c r="Z9" s="64">
        <v>5</v>
      </c>
      <c r="AA9" s="160">
        <v>4</v>
      </c>
      <c r="AB9" s="64"/>
      <c r="AC9" s="64"/>
      <c r="AD9" s="64"/>
      <c r="AE9" s="64"/>
      <c r="AF9" s="62"/>
      <c r="AG9" s="63"/>
      <c r="AH9" s="62"/>
      <c r="AI9" s="63"/>
    </row>
    <row r="10" spans="1:35" ht="13">
      <c r="A10" s="20">
        <v>5</v>
      </c>
      <c r="B10" s="20" t="s">
        <v>381</v>
      </c>
      <c r="C10" s="20" t="s">
        <v>34</v>
      </c>
      <c r="D10" s="20">
        <f t="shared" si="0"/>
        <v>28</v>
      </c>
      <c r="E10" s="191">
        <f t="shared" si="1"/>
        <v>17</v>
      </c>
      <c r="F10" s="190">
        <f>SUM(O10+Q10+AA10+AC10)</f>
        <v>15</v>
      </c>
      <c r="G10" s="192">
        <v>2</v>
      </c>
      <c r="H10" s="133">
        <v>7</v>
      </c>
      <c r="I10" s="158">
        <v>2</v>
      </c>
      <c r="J10" s="133">
        <v>7</v>
      </c>
      <c r="K10" s="34">
        <v>2</v>
      </c>
      <c r="L10" s="136">
        <v>6</v>
      </c>
      <c r="M10" s="136">
        <v>1</v>
      </c>
      <c r="N10" s="136">
        <v>4</v>
      </c>
      <c r="O10" s="169">
        <v>3</v>
      </c>
      <c r="P10" s="136">
        <v>5</v>
      </c>
      <c r="Q10" s="170">
        <v>3</v>
      </c>
      <c r="R10" s="41">
        <v>4</v>
      </c>
      <c r="S10" s="41">
        <v>2</v>
      </c>
      <c r="T10" s="41">
        <v>5</v>
      </c>
      <c r="U10" s="41">
        <v>2</v>
      </c>
      <c r="V10" s="41">
        <v>8</v>
      </c>
      <c r="W10" s="41">
        <v>1</v>
      </c>
      <c r="X10" s="41">
        <v>5</v>
      </c>
      <c r="Y10" s="41">
        <v>2</v>
      </c>
      <c r="Z10" s="64">
        <v>4</v>
      </c>
      <c r="AA10" s="160">
        <v>5</v>
      </c>
      <c r="AB10" s="64">
        <v>4</v>
      </c>
      <c r="AC10" s="160">
        <v>4</v>
      </c>
      <c r="AD10" s="64">
        <v>8</v>
      </c>
      <c r="AE10" s="64">
        <v>1</v>
      </c>
      <c r="AF10" s="62"/>
      <c r="AG10" s="63"/>
      <c r="AH10" s="62"/>
      <c r="AI10" s="63"/>
    </row>
    <row r="11" spans="1:35" ht="13">
      <c r="A11" s="20">
        <v>6</v>
      </c>
      <c r="B11" s="20" t="s">
        <v>380</v>
      </c>
      <c r="C11" s="20" t="s">
        <v>34</v>
      </c>
      <c r="D11" s="20">
        <f t="shared" si="0"/>
        <v>23</v>
      </c>
      <c r="E11" s="191">
        <f t="shared" si="1"/>
        <v>12</v>
      </c>
      <c r="F11" s="190">
        <f>SUM(M11+AA11+AC11+AE11)</f>
        <v>9</v>
      </c>
      <c r="G11" s="192">
        <v>3</v>
      </c>
      <c r="H11" s="133">
        <v>6</v>
      </c>
      <c r="I11" s="158">
        <v>3</v>
      </c>
      <c r="J11" s="133">
        <v>6</v>
      </c>
      <c r="K11" s="34">
        <v>3</v>
      </c>
      <c r="L11" s="136">
        <v>5</v>
      </c>
      <c r="M11" s="169">
        <v>2</v>
      </c>
      <c r="N11" s="136">
        <v>5</v>
      </c>
      <c r="O11" s="136">
        <v>2</v>
      </c>
      <c r="P11" s="136">
        <v>6</v>
      </c>
      <c r="Q11" s="136">
        <v>2</v>
      </c>
      <c r="R11" s="41">
        <v>5</v>
      </c>
      <c r="S11" s="41">
        <v>1</v>
      </c>
      <c r="T11" s="41">
        <v>6</v>
      </c>
      <c r="U11" s="41">
        <v>1</v>
      </c>
      <c r="V11" s="41">
        <v>8</v>
      </c>
      <c r="W11" s="41">
        <v>1</v>
      </c>
      <c r="X11" s="41">
        <v>6</v>
      </c>
      <c r="Y11" s="41">
        <v>1</v>
      </c>
      <c r="Z11" s="64">
        <v>6</v>
      </c>
      <c r="AA11" s="160">
        <v>3</v>
      </c>
      <c r="AB11" s="64">
        <v>6</v>
      </c>
      <c r="AC11" s="160">
        <v>2</v>
      </c>
      <c r="AD11" s="64">
        <v>7</v>
      </c>
      <c r="AE11" s="162">
        <v>2</v>
      </c>
      <c r="AF11" s="62"/>
      <c r="AG11" s="63"/>
      <c r="AH11" s="62"/>
      <c r="AI11" s="63"/>
    </row>
    <row r="12" spans="1:35" ht="13">
      <c r="A12" s="20">
        <v>7</v>
      </c>
      <c r="B12" s="20" t="s">
        <v>376</v>
      </c>
      <c r="C12" s="20" t="s">
        <v>32</v>
      </c>
      <c r="D12" s="20">
        <f t="shared" si="0"/>
        <v>22</v>
      </c>
      <c r="E12" s="191">
        <f t="shared" si="1"/>
        <v>11</v>
      </c>
      <c r="F12" s="190">
        <v>0</v>
      </c>
      <c r="G12" s="192">
        <v>11</v>
      </c>
      <c r="H12" s="133">
        <v>2</v>
      </c>
      <c r="I12" s="158">
        <v>11</v>
      </c>
      <c r="J12" s="133">
        <v>2</v>
      </c>
      <c r="K12" s="34">
        <v>11</v>
      </c>
      <c r="L12" s="136"/>
      <c r="M12" s="136"/>
      <c r="N12" s="136"/>
      <c r="O12" s="136"/>
      <c r="P12" s="136"/>
      <c r="Q12" s="136"/>
      <c r="R12" s="41"/>
      <c r="S12" s="41"/>
      <c r="T12" s="41"/>
      <c r="U12" s="41"/>
      <c r="V12" s="41"/>
      <c r="W12" s="41"/>
      <c r="X12" s="41"/>
      <c r="Y12" s="41"/>
      <c r="Z12" s="64"/>
      <c r="AA12" s="64"/>
      <c r="AB12" s="64"/>
      <c r="AC12" s="64"/>
      <c r="AD12" s="64"/>
      <c r="AE12" s="64"/>
      <c r="AF12" s="62"/>
      <c r="AG12" s="63"/>
      <c r="AH12" s="62"/>
      <c r="AI12" s="63"/>
    </row>
    <row r="13" spans="1:35" ht="13">
      <c r="A13" s="20">
        <v>8</v>
      </c>
      <c r="B13" s="20" t="s">
        <v>390</v>
      </c>
      <c r="C13" s="20" t="s">
        <v>16</v>
      </c>
      <c r="D13" s="20">
        <f t="shared" si="0"/>
        <v>10</v>
      </c>
      <c r="E13" s="191">
        <f t="shared" si="1"/>
        <v>10</v>
      </c>
      <c r="F13" s="190">
        <v>5</v>
      </c>
      <c r="G13" s="192">
        <v>5</v>
      </c>
      <c r="H13" s="133"/>
      <c r="I13" s="34"/>
      <c r="J13" s="133"/>
      <c r="K13" s="34"/>
      <c r="L13" s="136"/>
      <c r="M13" s="136"/>
      <c r="N13" s="136">
        <v>6</v>
      </c>
      <c r="O13" s="169">
        <v>1</v>
      </c>
      <c r="P13" s="136"/>
      <c r="Q13" s="136"/>
      <c r="R13" s="41"/>
      <c r="S13" s="41"/>
      <c r="T13" s="41">
        <v>4</v>
      </c>
      <c r="U13" s="160">
        <v>3</v>
      </c>
      <c r="V13" s="41"/>
      <c r="W13" s="41"/>
      <c r="X13" s="41">
        <v>3</v>
      </c>
      <c r="Y13" s="163">
        <v>5</v>
      </c>
      <c r="Z13" s="64"/>
      <c r="AA13" s="64"/>
      <c r="AB13" s="64">
        <v>7</v>
      </c>
      <c r="AC13" s="160">
        <v>1</v>
      </c>
      <c r="AD13" s="64"/>
      <c r="AE13" s="64"/>
      <c r="AF13" s="62"/>
      <c r="AG13" s="63"/>
      <c r="AH13" s="62"/>
      <c r="AI13" s="63"/>
    </row>
    <row r="14" spans="1:35" ht="13">
      <c r="A14" s="20">
        <v>9</v>
      </c>
      <c r="B14" s="20" t="s">
        <v>348</v>
      </c>
      <c r="C14" s="20" t="s">
        <v>25</v>
      </c>
      <c r="D14" s="20">
        <f t="shared" si="0"/>
        <v>12</v>
      </c>
      <c r="E14" s="191">
        <f t="shared" si="1"/>
        <v>7</v>
      </c>
      <c r="F14" s="190">
        <v>7</v>
      </c>
      <c r="G14" s="192">
        <v>0</v>
      </c>
      <c r="H14" s="133"/>
      <c r="I14" s="34"/>
      <c r="J14" s="133"/>
      <c r="K14" s="34"/>
      <c r="L14" s="136"/>
      <c r="M14" s="136"/>
      <c r="N14" s="136"/>
      <c r="O14" s="136"/>
      <c r="P14" s="136"/>
      <c r="Q14" s="136"/>
      <c r="R14" s="41"/>
      <c r="S14" s="41"/>
      <c r="T14" s="41"/>
      <c r="U14" s="41"/>
      <c r="V14" s="41">
        <v>4</v>
      </c>
      <c r="W14" s="41">
        <v>5</v>
      </c>
      <c r="X14" s="41"/>
      <c r="Y14" s="41"/>
      <c r="Z14" s="64"/>
      <c r="AA14" s="64"/>
      <c r="AB14" s="64"/>
      <c r="AC14" s="64"/>
      <c r="AD14" s="64">
        <v>3</v>
      </c>
      <c r="AE14" s="162">
        <v>7</v>
      </c>
      <c r="AF14" s="62"/>
      <c r="AG14" s="63"/>
      <c r="AH14" s="62"/>
      <c r="AI14" s="63"/>
    </row>
    <row r="15" spans="1:35" ht="13">
      <c r="A15" s="20">
        <v>10</v>
      </c>
      <c r="B15" s="20" t="s">
        <v>450</v>
      </c>
      <c r="C15" s="20" t="s">
        <v>30</v>
      </c>
      <c r="D15" s="20">
        <f t="shared" si="0"/>
        <v>5</v>
      </c>
      <c r="E15" s="191">
        <f t="shared" si="1"/>
        <v>5</v>
      </c>
      <c r="F15" s="190">
        <v>5</v>
      </c>
      <c r="G15" s="192">
        <v>0</v>
      </c>
      <c r="H15" s="133"/>
      <c r="I15" s="158"/>
      <c r="J15" s="133"/>
      <c r="K15" s="34"/>
      <c r="L15" s="136"/>
      <c r="M15" s="136"/>
      <c r="N15" s="136"/>
      <c r="O15" s="136"/>
      <c r="P15" s="136"/>
      <c r="Q15" s="136"/>
      <c r="R15" s="41"/>
      <c r="S15" s="41"/>
      <c r="T15" s="41"/>
      <c r="U15" s="41"/>
      <c r="V15" s="41"/>
      <c r="W15" s="41"/>
      <c r="X15" s="41"/>
      <c r="Y15" s="41"/>
      <c r="Z15" s="64">
        <v>6</v>
      </c>
      <c r="AA15" s="160">
        <v>2</v>
      </c>
      <c r="AB15" s="64">
        <v>5</v>
      </c>
      <c r="AC15" s="160">
        <v>3</v>
      </c>
      <c r="AD15" s="64"/>
      <c r="AE15" s="64"/>
      <c r="AF15" s="62"/>
      <c r="AG15" s="63"/>
      <c r="AH15" s="62"/>
      <c r="AI15" s="63"/>
    </row>
    <row r="16" spans="1:35" ht="13">
      <c r="A16" s="20">
        <v>11</v>
      </c>
      <c r="B16" s="20" t="s">
        <v>382</v>
      </c>
      <c r="C16" s="20" t="s">
        <v>34</v>
      </c>
      <c r="D16" s="20">
        <f t="shared" si="0"/>
        <v>4</v>
      </c>
      <c r="E16" s="191">
        <f t="shared" si="1"/>
        <v>3</v>
      </c>
      <c r="F16" s="190">
        <v>2</v>
      </c>
      <c r="G16" s="192">
        <v>1</v>
      </c>
      <c r="H16" s="133">
        <v>8</v>
      </c>
      <c r="I16" s="158">
        <v>1</v>
      </c>
      <c r="J16" s="133">
        <v>8</v>
      </c>
      <c r="K16" s="34">
        <v>1</v>
      </c>
      <c r="L16" s="136"/>
      <c r="M16" s="136"/>
      <c r="N16" s="136"/>
      <c r="O16" s="136"/>
      <c r="P16" s="136"/>
      <c r="Q16" s="136"/>
      <c r="R16" s="41"/>
      <c r="S16" s="41"/>
      <c r="T16" s="41"/>
      <c r="U16" s="41"/>
      <c r="V16" s="41"/>
      <c r="W16" s="41"/>
      <c r="X16" s="41"/>
      <c r="Y16" s="41"/>
      <c r="Z16" s="64">
        <v>7</v>
      </c>
      <c r="AA16" s="160">
        <v>1</v>
      </c>
      <c r="AB16" s="64"/>
      <c r="AC16" s="64"/>
      <c r="AD16" s="64">
        <v>8</v>
      </c>
      <c r="AE16" s="162">
        <v>1</v>
      </c>
      <c r="AF16" s="62"/>
      <c r="AG16" s="63"/>
      <c r="AH16" s="62"/>
      <c r="AI16" s="63"/>
    </row>
    <row r="18" spans="1:35" ht="13" thickBot="1">
      <c r="H18" s="1"/>
    </row>
    <row r="19" spans="1:35" ht="13.5" thickBot="1">
      <c r="A19" s="3"/>
      <c r="B19" s="22" t="s">
        <v>209</v>
      </c>
      <c r="C19" s="4"/>
      <c r="D19" s="80" t="s">
        <v>255</v>
      </c>
      <c r="E19" s="258" t="s">
        <v>262</v>
      </c>
      <c r="F19" s="259"/>
      <c r="G19" s="260"/>
      <c r="H19" s="252" t="s">
        <v>212</v>
      </c>
      <c r="I19" s="253"/>
      <c r="J19" s="253"/>
      <c r="K19" s="261"/>
      <c r="L19" s="254" t="s">
        <v>374</v>
      </c>
      <c r="M19" s="255"/>
      <c r="N19" s="255"/>
      <c r="O19" s="255"/>
      <c r="P19" s="255"/>
      <c r="Q19" s="256"/>
      <c r="R19" s="255"/>
      <c r="S19" s="255"/>
      <c r="T19" s="255"/>
      <c r="U19" s="255"/>
      <c r="V19" s="255"/>
      <c r="W19" s="255"/>
      <c r="X19" s="255"/>
      <c r="Y19" s="256"/>
      <c r="Z19" s="255"/>
      <c r="AA19" s="255"/>
      <c r="AB19" s="255"/>
      <c r="AC19" s="255"/>
      <c r="AD19" s="255"/>
      <c r="AE19" s="255"/>
      <c r="AF19" s="244" t="s">
        <v>100</v>
      </c>
      <c r="AG19" s="244"/>
      <c r="AH19" s="244"/>
      <c r="AI19" s="245"/>
    </row>
    <row r="20" spans="1:35" ht="13">
      <c r="A20" s="6"/>
      <c r="B20" s="164" t="s">
        <v>410</v>
      </c>
      <c r="C20" s="7"/>
      <c r="D20" s="8" t="s">
        <v>0</v>
      </c>
      <c r="E20" s="8" t="s">
        <v>0</v>
      </c>
      <c r="F20" s="9" t="s">
        <v>1</v>
      </c>
      <c r="G20" s="9" t="s">
        <v>2</v>
      </c>
      <c r="H20" s="31" t="s">
        <v>3</v>
      </c>
      <c r="I20" s="32"/>
      <c r="J20" s="33" t="s">
        <v>3</v>
      </c>
      <c r="K20" s="32"/>
      <c r="L20" s="35" t="s">
        <v>3</v>
      </c>
      <c r="M20" s="36"/>
      <c r="N20" s="36" t="s">
        <v>3</v>
      </c>
      <c r="O20" s="36"/>
      <c r="P20" s="37" t="s">
        <v>3</v>
      </c>
      <c r="Q20" s="37"/>
      <c r="R20" s="38" t="s">
        <v>3</v>
      </c>
      <c r="S20" s="39"/>
      <c r="T20" s="38" t="s">
        <v>3</v>
      </c>
      <c r="U20" s="38"/>
      <c r="V20" s="38" t="s">
        <v>3</v>
      </c>
      <c r="W20" s="40"/>
      <c r="X20" s="38" t="s">
        <v>3</v>
      </c>
      <c r="Y20" s="40"/>
      <c r="Z20" s="54" t="s">
        <v>3</v>
      </c>
      <c r="AA20" s="54"/>
      <c r="AB20" s="54" t="s">
        <v>3</v>
      </c>
      <c r="AC20" s="56"/>
      <c r="AD20" s="54" t="s">
        <v>3</v>
      </c>
      <c r="AE20" s="56"/>
      <c r="AF20" s="59" t="s">
        <v>3</v>
      </c>
      <c r="AG20" s="60"/>
      <c r="AH20" s="60" t="s">
        <v>3</v>
      </c>
      <c r="AI20" s="61"/>
    </row>
    <row r="21" spans="1:35" ht="14">
      <c r="A21" s="51"/>
      <c r="B21" s="13" t="s">
        <v>43</v>
      </c>
      <c r="C21" s="14" t="s">
        <v>4</v>
      </c>
      <c r="D21" s="13" t="s">
        <v>5</v>
      </c>
      <c r="E21" s="13" t="s">
        <v>5</v>
      </c>
      <c r="F21" s="14" t="s">
        <v>5</v>
      </c>
      <c r="G21" s="14" t="s">
        <v>5</v>
      </c>
      <c r="H21" s="123" t="s">
        <v>174</v>
      </c>
      <c r="I21" s="124" t="s">
        <v>5</v>
      </c>
      <c r="J21" s="123" t="s">
        <v>187</v>
      </c>
      <c r="K21" s="124" t="s">
        <v>5</v>
      </c>
      <c r="L21" s="45" t="s">
        <v>175</v>
      </c>
      <c r="M21" s="44" t="s">
        <v>5</v>
      </c>
      <c r="N21" s="45" t="s">
        <v>176</v>
      </c>
      <c r="O21" s="46" t="s">
        <v>5</v>
      </c>
      <c r="P21" s="125" t="s">
        <v>177</v>
      </c>
      <c r="Q21" s="126" t="s">
        <v>5</v>
      </c>
      <c r="R21" s="127" t="s">
        <v>175</v>
      </c>
      <c r="S21" s="128" t="s">
        <v>5</v>
      </c>
      <c r="T21" s="127" t="s">
        <v>176</v>
      </c>
      <c r="U21" s="128" t="s">
        <v>5</v>
      </c>
      <c r="V21" s="127" t="s">
        <v>177</v>
      </c>
      <c r="W21" s="128" t="s">
        <v>5</v>
      </c>
      <c r="X21" s="127" t="s">
        <v>386</v>
      </c>
      <c r="Y21" s="128" t="s">
        <v>5</v>
      </c>
      <c r="Z21" s="129" t="s">
        <v>175</v>
      </c>
      <c r="AA21" s="130" t="s">
        <v>5</v>
      </c>
      <c r="AB21" s="129" t="s">
        <v>176</v>
      </c>
      <c r="AC21" s="130" t="s">
        <v>5</v>
      </c>
      <c r="AD21" s="129" t="s">
        <v>177</v>
      </c>
      <c r="AE21" s="130" t="s">
        <v>5</v>
      </c>
      <c r="AF21" s="131" t="s">
        <v>196</v>
      </c>
      <c r="AG21" s="132" t="s">
        <v>5</v>
      </c>
      <c r="AH21" s="131" t="s">
        <v>197</v>
      </c>
      <c r="AI21" s="132" t="s">
        <v>5</v>
      </c>
    </row>
    <row r="22" spans="1:35" ht="13">
      <c r="A22" s="202">
        <v>1</v>
      </c>
      <c r="B22" s="275" t="s">
        <v>243</v>
      </c>
      <c r="C22" s="18" t="s">
        <v>37</v>
      </c>
      <c r="D22" s="20">
        <f t="shared" ref="D22:D32" si="2">SUM(I22+K22+M22+O22+Q22+S22+U22+W22+Y22+AA22+AC22+AE22+AG22+AI22)</f>
        <v>185</v>
      </c>
      <c r="E22" s="152">
        <f t="shared" ref="E22:E32" si="3">SUM(F22+G22)</f>
        <v>90</v>
      </c>
      <c r="F22" s="70">
        <f>SUM(S22+U22+AA22+AC22)</f>
        <v>72</v>
      </c>
      <c r="G22" s="71">
        <v>18</v>
      </c>
      <c r="H22" s="133">
        <v>1</v>
      </c>
      <c r="I22" s="158">
        <v>18</v>
      </c>
      <c r="J22" s="133">
        <v>1</v>
      </c>
      <c r="K22" s="34">
        <v>18</v>
      </c>
      <c r="L22" s="136">
        <v>2</v>
      </c>
      <c r="M22" s="136">
        <v>13</v>
      </c>
      <c r="N22" s="136">
        <v>2</v>
      </c>
      <c r="O22" s="136">
        <v>14</v>
      </c>
      <c r="P22" s="136">
        <v>2</v>
      </c>
      <c r="Q22" s="136">
        <v>9</v>
      </c>
      <c r="R22" s="41">
        <v>1</v>
      </c>
      <c r="S22" s="160">
        <v>18</v>
      </c>
      <c r="T22" s="41">
        <v>1</v>
      </c>
      <c r="U22" s="160">
        <v>18</v>
      </c>
      <c r="V22" s="41">
        <v>1</v>
      </c>
      <c r="W22" s="41">
        <v>13</v>
      </c>
      <c r="X22" s="41">
        <v>1</v>
      </c>
      <c r="Y22" s="41">
        <v>18</v>
      </c>
      <c r="Z22" s="64">
        <v>1</v>
      </c>
      <c r="AA22" s="160">
        <v>18</v>
      </c>
      <c r="AB22" s="64">
        <v>1</v>
      </c>
      <c r="AC22" s="160">
        <v>18</v>
      </c>
      <c r="AD22" s="64">
        <v>2</v>
      </c>
      <c r="AE22" s="64">
        <v>10</v>
      </c>
      <c r="AF22" s="65"/>
      <c r="AG22" s="65"/>
      <c r="AH22" s="65"/>
      <c r="AI22" s="65"/>
    </row>
    <row r="23" spans="1:35" ht="13">
      <c r="A23" s="202">
        <v>2</v>
      </c>
      <c r="B23" s="204" t="s">
        <v>242</v>
      </c>
      <c r="C23" s="18" t="s">
        <v>11</v>
      </c>
      <c r="D23" s="20">
        <f t="shared" si="2"/>
        <v>143</v>
      </c>
      <c r="E23" s="152">
        <f t="shared" si="3"/>
        <v>77</v>
      </c>
      <c r="F23" s="70">
        <f>SUM(M23+O23+S23+U23)</f>
        <v>63</v>
      </c>
      <c r="G23" s="71">
        <v>14</v>
      </c>
      <c r="H23" s="133">
        <v>2</v>
      </c>
      <c r="I23" s="158">
        <v>14</v>
      </c>
      <c r="J23" s="133">
        <v>2</v>
      </c>
      <c r="K23" s="34">
        <v>14</v>
      </c>
      <c r="L23" s="136">
        <v>1</v>
      </c>
      <c r="M23" s="169">
        <v>17</v>
      </c>
      <c r="N23" s="136">
        <v>1</v>
      </c>
      <c r="O23" s="169">
        <v>18</v>
      </c>
      <c r="P23" s="136">
        <v>3</v>
      </c>
      <c r="Q23" s="136">
        <v>6</v>
      </c>
      <c r="R23" s="41">
        <v>2</v>
      </c>
      <c r="S23" s="160">
        <v>14</v>
      </c>
      <c r="T23" s="41">
        <v>2</v>
      </c>
      <c r="U23" s="160">
        <v>14</v>
      </c>
      <c r="V23" s="41">
        <v>3</v>
      </c>
      <c r="W23" s="41">
        <v>7</v>
      </c>
      <c r="X23" s="41">
        <v>2</v>
      </c>
      <c r="Y23" s="41">
        <v>14</v>
      </c>
      <c r="Z23" s="64">
        <v>3</v>
      </c>
      <c r="AA23" s="64">
        <v>10</v>
      </c>
      <c r="AB23" s="64">
        <v>3</v>
      </c>
      <c r="AC23" s="64">
        <v>10</v>
      </c>
      <c r="AD23" s="64">
        <v>4</v>
      </c>
      <c r="AE23" s="64">
        <v>5</v>
      </c>
      <c r="AF23" s="65"/>
      <c r="AG23" s="65"/>
      <c r="AH23" s="65"/>
      <c r="AI23" s="65"/>
    </row>
    <row r="24" spans="1:35" ht="13">
      <c r="A24" s="202">
        <v>3</v>
      </c>
      <c r="B24" s="204" t="s">
        <v>226</v>
      </c>
      <c r="C24" s="18" t="s">
        <v>16</v>
      </c>
      <c r="D24" s="20">
        <f t="shared" si="2"/>
        <v>112</v>
      </c>
      <c r="E24" s="152">
        <f t="shared" si="3"/>
        <v>56</v>
      </c>
      <c r="F24" s="70">
        <f>SUM(S24+AA24+AC24+AE24)</f>
        <v>49</v>
      </c>
      <c r="G24" s="71">
        <v>7</v>
      </c>
      <c r="H24" s="133">
        <v>6</v>
      </c>
      <c r="I24" s="34">
        <v>6</v>
      </c>
      <c r="J24" s="133">
        <v>6</v>
      </c>
      <c r="K24" s="34">
        <v>6</v>
      </c>
      <c r="L24" s="136">
        <v>4</v>
      </c>
      <c r="M24" s="136">
        <v>7</v>
      </c>
      <c r="N24" s="136">
        <v>5</v>
      </c>
      <c r="O24" s="136">
        <v>7</v>
      </c>
      <c r="P24" s="136">
        <v>1</v>
      </c>
      <c r="Q24" s="136">
        <v>12</v>
      </c>
      <c r="R24" s="41">
        <v>4</v>
      </c>
      <c r="S24" s="160">
        <v>8</v>
      </c>
      <c r="T24" s="41">
        <v>4</v>
      </c>
      <c r="U24" s="41">
        <v>8</v>
      </c>
      <c r="V24" s="41">
        <v>2</v>
      </c>
      <c r="W24" s="41">
        <v>10</v>
      </c>
      <c r="X24" s="41">
        <v>5</v>
      </c>
      <c r="Y24" s="163">
        <v>7</v>
      </c>
      <c r="Z24" s="64">
        <v>2</v>
      </c>
      <c r="AA24" s="160">
        <v>14</v>
      </c>
      <c r="AB24" s="64">
        <v>2</v>
      </c>
      <c r="AC24" s="160">
        <v>14</v>
      </c>
      <c r="AD24" s="64">
        <v>1</v>
      </c>
      <c r="AE24" s="162">
        <v>13</v>
      </c>
      <c r="AF24" s="65"/>
      <c r="AG24" s="65"/>
      <c r="AH24" s="65"/>
      <c r="AI24" s="65"/>
    </row>
    <row r="25" spans="1:35" ht="13">
      <c r="A25" s="202">
        <v>4</v>
      </c>
      <c r="B25" s="204" t="s">
        <v>246</v>
      </c>
      <c r="C25" s="18" t="s">
        <v>16</v>
      </c>
      <c r="D25" s="20">
        <f t="shared" si="2"/>
        <v>117</v>
      </c>
      <c r="E25" s="152">
        <f t="shared" si="3"/>
        <v>52</v>
      </c>
      <c r="F25" s="70">
        <f>SUM(M25+S25+U25+AE25)</f>
        <v>42</v>
      </c>
      <c r="G25" s="71">
        <v>10</v>
      </c>
      <c r="H25" s="133">
        <v>3</v>
      </c>
      <c r="I25" s="158">
        <v>10</v>
      </c>
      <c r="J25" s="133">
        <v>3</v>
      </c>
      <c r="K25" s="34">
        <v>10</v>
      </c>
      <c r="L25" s="136">
        <v>3</v>
      </c>
      <c r="M25" s="169">
        <v>9</v>
      </c>
      <c r="N25" s="136">
        <v>4</v>
      </c>
      <c r="O25" s="136">
        <v>8</v>
      </c>
      <c r="P25" s="136">
        <v>1</v>
      </c>
      <c r="Q25" s="136">
        <v>12</v>
      </c>
      <c r="R25" s="41">
        <v>3</v>
      </c>
      <c r="S25" s="160">
        <v>10</v>
      </c>
      <c r="T25" s="41">
        <v>3</v>
      </c>
      <c r="U25" s="160">
        <v>10</v>
      </c>
      <c r="V25" s="41">
        <v>2</v>
      </c>
      <c r="W25" s="41">
        <v>10</v>
      </c>
      <c r="X25" s="41">
        <v>3</v>
      </c>
      <c r="Y25" s="41">
        <v>10</v>
      </c>
      <c r="Z25" s="64">
        <v>5</v>
      </c>
      <c r="AA25" s="64">
        <v>7</v>
      </c>
      <c r="AB25" s="64">
        <v>4</v>
      </c>
      <c r="AC25" s="64">
        <v>8</v>
      </c>
      <c r="AD25" s="64">
        <v>1</v>
      </c>
      <c r="AE25" s="162">
        <v>13</v>
      </c>
      <c r="AF25" s="65"/>
      <c r="AG25" s="65"/>
      <c r="AH25" s="65"/>
      <c r="AI25" s="65"/>
    </row>
    <row r="26" spans="1:35" ht="13">
      <c r="A26" s="202">
        <v>5</v>
      </c>
      <c r="B26" s="204" t="s">
        <v>384</v>
      </c>
      <c r="C26" s="18" t="s">
        <v>25</v>
      </c>
      <c r="D26" s="20">
        <f t="shared" si="2"/>
        <v>63</v>
      </c>
      <c r="E26" s="152">
        <f t="shared" si="3"/>
        <v>35</v>
      </c>
      <c r="F26" s="70">
        <f>SUM(S26+AA26+AC26+AE26)</f>
        <v>29</v>
      </c>
      <c r="G26" s="71">
        <v>6</v>
      </c>
      <c r="H26" s="133">
        <v>11</v>
      </c>
      <c r="I26" s="34">
        <v>1</v>
      </c>
      <c r="J26" s="133">
        <v>9</v>
      </c>
      <c r="K26" s="34">
        <v>3</v>
      </c>
      <c r="L26" s="136">
        <v>7</v>
      </c>
      <c r="M26" s="136">
        <v>4</v>
      </c>
      <c r="N26" s="136">
        <v>6</v>
      </c>
      <c r="O26" s="136">
        <v>6</v>
      </c>
      <c r="P26" s="136" t="s">
        <v>388</v>
      </c>
      <c r="Q26" s="136">
        <v>3</v>
      </c>
      <c r="R26" s="41">
        <v>5</v>
      </c>
      <c r="S26" s="160">
        <v>7</v>
      </c>
      <c r="T26" s="41">
        <v>6</v>
      </c>
      <c r="U26" s="41">
        <v>6</v>
      </c>
      <c r="V26" s="41">
        <v>4</v>
      </c>
      <c r="W26" s="41">
        <v>5</v>
      </c>
      <c r="X26" s="41">
        <v>6</v>
      </c>
      <c r="Y26" s="163">
        <v>6</v>
      </c>
      <c r="Z26" s="64">
        <v>4</v>
      </c>
      <c r="AA26" s="160">
        <v>8</v>
      </c>
      <c r="AB26" s="64">
        <v>5</v>
      </c>
      <c r="AC26" s="160">
        <v>7</v>
      </c>
      <c r="AD26" s="64">
        <v>3</v>
      </c>
      <c r="AE26" s="162">
        <v>7</v>
      </c>
      <c r="AF26" s="65"/>
      <c r="AG26" s="65"/>
      <c r="AH26" s="65"/>
      <c r="AI26" s="65"/>
    </row>
    <row r="27" spans="1:35" ht="13">
      <c r="A27" s="202">
        <v>6</v>
      </c>
      <c r="B27" s="204" t="s">
        <v>244</v>
      </c>
      <c r="C27" s="18" t="s">
        <v>12</v>
      </c>
      <c r="D27" s="20">
        <f t="shared" si="2"/>
        <v>70</v>
      </c>
      <c r="E27" s="152">
        <f t="shared" si="3"/>
        <v>33</v>
      </c>
      <c r="F27" s="70">
        <f>SUM(S27+U27+AA27+AC27)</f>
        <v>25</v>
      </c>
      <c r="G27" s="71">
        <v>8</v>
      </c>
      <c r="H27" s="133">
        <v>4</v>
      </c>
      <c r="I27" s="158">
        <v>8</v>
      </c>
      <c r="J27" s="133">
        <v>4</v>
      </c>
      <c r="K27" s="34">
        <v>8</v>
      </c>
      <c r="L27" s="136">
        <v>6</v>
      </c>
      <c r="M27" s="136">
        <v>5</v>
      </c>
      <c r="N27" s="136">
        <v>3</v>
      </c>
      <c r="O27" s="136">
        <v>10</v>
      </c>
      <c r="P27" s="136" t="s">
        <v>389</v>
      </c>
      <c r="Q27" s="136">
        <v>2</v>
      </c>
      <c r="R27" s="41">
        <v>6</v>
      </c>
      <c r="S27" s="160">
        <v>6</v>
      </c>
      <c r="T27" s="41">
        <v>5</v>
      </c>
      <c r="U27" s="160">
        <v>7</v>
      </c>
      <c r="V27" s="41" t="s">
        <v>388</v>
      </c>
      <c r="W27" s="41">
        <v>2</v>
      </c>
      <c r="X27" s="41">
        <v>4</v>
      </c>
      <c r="Y27" s="41">
        <v>8</v>
      </c>
      <c r="Z27" s="64">
        <v>6</v>
      </c>
      <c r="AA27" s="160">
        <v>6</v>
      </c>
      <c r="AB27" s="64">
        <v>6</v>
      </c>
      <c r="AC27" s="160">
        <v>6</v>
      </c>
      <c r="AD27" s="64" t="s">
        <v>448</v>
      </c>
      <c r="AE27" s="64">
        <v>2</v>
      </c>
      <c r="AF27" s="65"/>
      <c r="AG27" s="65"/>
      <c r="AH27" s="65"/>
      <c r="AI27" s="65"/>
    </row>
    <row r="28" spans="1:35" ht="13">
      <c r="A28" s="202">
        <v>7</v>
      </c>
      <c r="B28" s="204" t="s">
        <v>245</v>
      </c>
      <c r="C28" s="18" t="s">
        <v>37</v>
      </c>
      <c r="D28" s="20">
        <f t="shared" si="2"/>
        <v>67</v>
      </c>
      <c r="E28" s="152">
        <f t="shared" si="3"/>
        <v>31</v>
      </c>
      <c r="F28" s="70">
        <f>SUM(O28+S28+U28+W28)</f>
        <v>26</v>
      </c>
      <c r="G28" s="71">
        <v>5</v>
      </c>
      <c r="H28" s="133">
        <v>7</v>
      </c>
      <c r="I28" s="158">
        <v>5</v>
      </c>
      <c r="J28" s="133">
        <v>7</v>
      </c>
      <c r="K28" s="34">
        <v>5</v>
      </c>
      <c r="L28" s="136">
        <v>8</v>
      </c>
      <c r="M28" s="136">
        <v>3</v>
      </c>
      <c r="N28" s="136">
        <v>7</v>
      </c>
      <c r="O28" s="169">
        <v>5</v>
      </c>
      <c r="P28" s="136">
        <v>2</v>
      </c>
      <c r="Q28" s="136">
        <v>9</v>
      </c>
      <c r="R28" s="41">
        <v>8</v>
      </c>
      <c r="S28" s="160">
        <v>4</v>
      </c>
      <c r="T28" s="41">
        <v>8</v>
      </c>
      <c r="U28" s="160">
        <v>4</v>
      </c>
      <c r="V28" s="41">
        <v>1</v>
      </c>
      <c r="W28" s="162">
        <v>13</v>
      </c>
      <c r="X28" s="41">
        <v>10</v>
      </c>
      <c r="Y28" s="41">
        <v>2</v>
      </c>
      <c r="Z28" s="64">
        <v>8</v>
      </c>
      <c r="AA28" s="64">
        <v>4</v>
      </c>
      <c r="AB28" s="64">
        <v>9</v>
      </c>
      <c r="AC28" s="64">
        <v>3</v>
      </c>
      <c r="AD28" s="64">
        <v>2</v>
      </c>
      <c r="AE28" s="64">
        <v>10</v>
      </c>
      <c r="AF28" s="65"/>
      <c r="AG28" s="65"/>
      <c r="AH28" s="65"/>
      <c r="AI28" s="65"/>
    </row>
    <row r="29" spans="1:35" ht="13">
      <c r="A29" s="20">
        <v>8</v>
      </c>
      <c r="B29" s="21" t="s">
        <v>247</v>
      </c>
      <c r="C29" s="18" t="s">
        <v>32</v>
      </c>
      <c r="D29" s="20">
        <f t="shared" si="2"/>
        <v>58</v>
      </c>
      <c r="E29" s="152">
        <f t="shared" si="3"/>
        <v>28</v>
      </c>
      <c r="F29" s="70">
        <f>SUM(M29+S29+U29+AA29)</f>
        <v>21</v>
      </c>
      <c r="G29" s="71">
        <v>7</v>
      </c>
      <c r="H29" s="133">
        <v>5</v>
      </c>
      <c r="I29" s="158">
        <v>7</v>
      </c>
      <c r="J29" s="133">
        <v>5</v>
      </c>
      <c r="K29" s="34">
        <v>7</v>
      </c>
      <c r="L29" s="136">
        <v>5</v>
      </c>
      <c r="M29" s="169">
        <v>6</v>
      </c>
      <c r="N29" s="136">
        <v>11</v>
      </c>
      <c r="O29" s="136">
        <v>1</v>
      </c>
      <c r="P29" s="136">
        <v>4</v>
      </c>
      <c r="Q29" s="136">
        <v>4</v>
      </c>
      <c r="R29" s="41">
        <v>7</v>
      </c>
      <c r="S29" s="160">
        <v>5</v>
      </c>
      <c r="T29" s="41">
        <v>7</v>
      </c>
      <c r="U29" s="160">
        <v>5</v>
      </c>
      <c r="V29" s="41">
        <v>5</v>
      </c>
      <c r="W29" s="41">
        <v>4</v>
      </c>
      <c r="X29" s="41">
        <v>7</v>
      </c>
      <c r="Y29" s="41">
        <v>5</v>
      </c>
      <c r="Z29" s="64">
        <v>7</v>
      </c>
      <c r="AA29" s="160">
        <v>5</v>
      </c>
      <c r="AB29" s="64">
        <v>7</v>
      </c>
      <c r="AC29" s="64">
        <v>5</v>
      </c>
      <c r="AD29" s="64">
        <v>5</v>
      </c>
      <c r="AE29" s="64">
        <v>4</v>
      </c>
      <c r="AF29" s="65"/>
      <c r="AG29" s="65"/>
      <c r="AH29" s="65"/>
      <c r="AI29" s="65"/>
    </row>
    <row r="30" spans="1:35" ht="13">
      <c r="A30" s="20">
        <v>9</v>
      </c>
      <c r="B30" s="21" t="s">
        <v>236</v>
      </c>
      <c r="C30" s="18" t="s">
        <v>25</v>
      </c>
      <c r="D30" s="20">
        <f t="shared" si="2"/>
        <v>32</v>
      </c>
      <c r="E30" s="152">
        <f t="shared" si="3"/>
        <v>17</v>
      </c>
      <c r="F30" s="70">
        <v>13</v>
      </c>
      <c r="G30" s="71">
        <v>4</v>
      </c>
      <c r="H30" s="133">
        <v>9</v>
      </c>
      <c r="I30" s="34">
        <v>3</v>
      </c>
      <c r="J30" s="133">
        <v>8</v>
      </c>
      <c r="K30" s="158">
        <v>4</v>
      </c>
      <c r="L30" s="136">
        <v>9</v>
      </c>
      <c r="M30" s="136">
        <v>2</v>
      </c>
      <c r="N30" s="136">
        <v>8</v>
      </c>
      <c r="O30" s="169">
        <v>4</v>
      </c>
      <c r="P30" s="136"/>
      <c r="Q30" s="136"/>
      <c r="R30" s="41">
        <v>9</v>
      </c>
      <c r="S30" s="160">
        <v>3</v>
      </c>
      <c r="T30" s="41">
        <v>10</v>
      </c>
      <c r="U30" s="41">
        <v>2</v>
      </c>
      <c r="V30" s="41">
        <v>6</v>
      </c>
      <c r="W30" s="162">
        <v>3</v>
      </c>
      <c r="X30" s="41">
        <v>9</v>
      </c>
      <c r="Y30" s="41">
        <v>3</v>
      </c>
      <c r="Z30" s="64">
        <v>9</v>
      </c>
      <c r="AA30" s="160">
        <v>3</v>
      </c>
      <c r="AB30" s="64">
        <v>10</v>
      </c>
      <c r="AC30" s="64">
        <v>2</v>
      </c>
      <c r="AD30" s="64">
        <v>6</v>
      </c>
      <c r="AE30" s="64">
        <v>3</v>
      </c>
      <c r="AF30" s="65"/>
      <c r="AG30" s="65"/>
      <c r="AH30" s="65"/>
      <c r="AI30" s="65"/>
    </row>
    <row r="31" spans="1:35" ht="13">
      <c r="A31" s="20">
        <v>10</v>
      </c>
      <c r="B31" s="21" t="s">
        <v>383</v>
      </c>
      <c r="C31" s="18" t="s">
        <v>36</v>
      </c>
      <c r="D31" s="20">
        <f t="shared" si="2"/>
        <v>27</v>
      </c>
      <c r="E31" s="152">
        <f t="shared" si="3"/>
        <v>17</v>
      </c>
      <c r="F31" s="70">
        <v>13</v>
      </c>
      <c r="G31" s="71">
        <v>4</v>
      </c>
      <c r="H31" s="133">
        <v>8</v>
      </c>
      <c r="I31" s="158">
        <v>4</v>
      </c>
      <c r="J31" s="133">
        <v>10</v>
      </c>
      <c r="K31" s="34">
        <v>2</v>
      </c>
      <c r="L31" s="136"/>
      <c r="M31" s="136"/>
      <c r="N31" s="136">
        <v>9</v>
      </c>
      <c r="O31" s="169">
        <v>3</v>
      </c>
      <c r="P31" s="136">
        <v>5</v>
      </c>
      <c r="Q31" s="170">
        <v>3</v>
      </c>
      <c r="R31" s="41">
        <v>10</v>
      </c>
      <c r="S31" s="41">
        <v>2</v>
      </c>
      <c r="T31" s="41">
        <v>9</v>
      </c>
      <c r="U31" s="160">
        <v>3</v>
      </c>
      <c r="V31" s="41">
        <v>7</v>
      </c>
      <c r="W31" s="41">
        <v>2</v>
      </c>
      <c r="X31" s="41">
        <v>8</v>
      </c>
      <c r="Y31" s="41">
        <v>4</v>
      </c>
      <c r="Z31" s="64"/>
      <c r="AA31" s="64"/>
      <c r="AB31" s="64">
        <v>8</v>
      </c>
      <c r="AC31" s="160">
        <v>4</v>
      </c>
      <c r="AD31" s="64"/>
      <c r="AE31" s="64"/>
      <c r="AF31" s="65"/>
      <c r="AG31" s="65"/>
      <c r="AH31" s="65"/>
      <c r="AI31" s="65"/>
    </row>
    <row r="32" spans="1:35" ht="13">
      <c r="A32" s="20">
        <v>11</v>
      </c>
      <c r="B32" s="21" t="s">
        <v>248</v>
      </c>
      <c r="C32" s="18" t="s">
        <v>11</v>
      </c>
      <c r="D32" s="20">
        <f t="shared" si="2"/>
        <v>29</v>
      </c>
      <c r="E32" s="152">
        <f t="shared" si="3"/>
        <v>14</v>
      </c>
      <c r="F32" s="70">
        <v>12</v>
      </c>
      <c r="G32" s="71">
        <v>2</v>
      </c>
      <c r="H32" s="133">
        <v>10</v>
      </c>
      <c r="I32" s="158">
        <v>2</v>
      </c>
      <c r="J32" s="133">
        <v>11</v>
      </c>
      <c r="K32" s="34">
        <v>1</v>
      </c>
      <c r="L32" s="136">
        <v>10</v>
      </c>
      <c r="M32" s="169">
        <v>1</v>
      </c>
      <c r="N32" s="136">
        <v>10</v>
      </c>
      <c r="O32" s="169">
        <v>2</v>
      </c>
      <c r="P32" s="136">
        <v>3</v>
      </c>
      <c r="Q32" s="136">
        <v>6</v>
      </c>
      <c r="R32" s="41"/>
      <c r="S32" s="41"/>
      <c r="T32" s="41">
        <v>11</v>
      </c>
      <c r="U32" s="41">
        <v>1</v>
      </c>
      <c r="V32" s="41">
        <v>3</v>
      </c>
      <c r="W32" s="162">
        <v>7</v>
      </c>
      <c r="X32" s="41">
        <v>11</v>
      </c>
      <c r="Y32" s="41">
        <v>1</v>
      </c>
      <c r="Z32" s="64">
        <v>10</v>
      </c>
      <c r="AA32" s="160">
        <v>2</v>
      </c>
      <c r="AB32" s="64">
        <v>11</v>
      </c>
      <c r="AC32" s="64">
        <v>1</v>
      </c>
      <c r="AD32" s="64">
        <v>4</v>
      </c>
      <c r="AE32" s="64">
        <v>5</v>
      </c>
      <c r="AF32" s="65"/>
      <c r="AG32" s="65"/>
      <c r="AH32" s="65"/>
      <c r="AI32" s="65"/>
    </row>
  </sheetData>
  <sheetProtection selectLockedCells="1" selectUnlockedCells="1"/>
  <sortState ref="A22:AI32">
    <sortCondition descending="1" ref="E22:E32"/>
  </sortState>
  <mergeCells count="12">
    <mergeCell ref="Z3:AE3"/>
    <mergeCell ref="AF3:AI3"/>
    <mergeCell ref="E19:G19"/>
    <mergeCell ref="H19:K19"/>
    <mergeCell ref="L19:Q19"/>
    <mergeCell ref="R19:Y19"/>
    <mergeCell ref="Z19:AE19"/>
    <mergeCell ref="AF19:AI19"/>
    <mergeCell ref="E3:G3"/>
    <mergeCell ref="H3:K3"/>
    <mergeCell ref="L3:Q3"/>
    <mergeCell ref="R3:Y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AQ35"/>
  <sheetViews>
    <sheetView zoomScale="95" zoomScaleNormal="95" workbookViewId="0">
      <pane xSplit="3" topLeftCell="D1" activePane="topRight" state="frozen"/>
      <selection activeCell="A13" sqref="A13"/>
      <selection pane="topRight"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6.5429687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customWidth="1"/>
    <col min="21" max="21" width="3.6328125" customWidth="1"/>
    <col min="22" max="22" width="5.81640625" style="1" customWidth="1"/>
    <col min="23" max="23" width="3.6328125" style="2" customWidth="1"/>
    <col min="24" max="24" width="5.81640625" style="2" customWidth="1"/>
    <col min="25" max="25" width="3.90625" style="2" customWidth="1"/>
    <col min="26" max="26" width="5.81640625" style="1" customWidth="1"/>
    <col min="27" max="27" width="3.36328125" style="1" customWidth="1"/>
    <col min="28" max="28" width="5.81640625" style="1" customWidth="1"/>
    <col min="29" max="29" width="4" style="2" customWidth="1"/>
    <col min="30" max="30" width="5.81640625" style="1" customWidth="1"/>
    <col min="31" max="31" width="4.816406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16384" width="9.1796875" style="1"/>
  </cols>
  <sheetData>
    <row r="1" spans="1:43" ht="13" thickBot="1"/>
    <row r="2" spans="1:43" ht="13.5" thickBot="1">
      <c r="A2" s="3"/>
      <c r="B2" s="22" t="s">
        <v>270</v>
      </c>
      <c r="C2" s="4"/>
      <c r="D2" s="80" t="s">
        <v>255</v>
      </c>
      <c r="E2" s="258" t="s">
        <v>262</v>
      </c>
      <c r="F2" s="259"/>
      <c r="G2" s="260"/>
      <c r="H2" s="252" t="s">
        <v>212</v>
      </c>
      <c r="I2" s="253"/>
      <c r="J2" s="253"/>
      <c r="K2" s="261"/>
      <c r="L2" s="254" t="s">
        <v>374</v>
      </c>
      <c r="M2" s="255"/>
      <c r="N2" s="255"/>
      <c r="O2" s="255"/>
      <c r="P2" s="255"/>
      <c r="Q2" s="255"/>
      <c r="R2" s="255"/>
      <c r="S2" s="256"/>
      <c r="T2" s="254" t="s">
        <v>265</v>
      </c>
      <c r="U2" s="255"/>
      <c r="V2" s="255"/>
      <c r="W2" s="255"/>
      <c r="X2" s="255"/>
      <c r="Y2" s="255"/>
      <c r="Z2" s="255"/>
      <c r="AA2" s="255"/>
      <c r="AB2" s="255"/>
      <c r="AC2" s="256"/>
      <c r="AD2" s="254" t="s">
        <v>57</v>
      </c>
      <c r="AE2" s="255"/>
      <c r="AF2" s="255"/>
      <c r="AG2" s="255"/>
      <c r="AH2" s="255"/>
      <c r="AI2" s="255"/>
      <c r="AJ2" s="255"/>
      <c r="AK2" s="255"/>
      <c r="AL2" s="255"/>
      <c r="AM2" s="256"/>
      <c r="AN2" s="244" t="s">
        <v>100</v>
      </c>
      <c r="AO2" s="244"/>
      <c r="AP2" s="244"/>
      <c r="AQ2" s="245"/>
    </row>
    <row r="3" spans="1:43" ht="13">
      <c r="A3" s="6"/>
      <c r="B3" s="164" t="s">
        <v>410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146" t="s">
        <v>3</v>
      </c>
      <c r="M3" s="147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4" t="s">
        <v>3</v>
      </c>
      <c r="AM3" s="56"/>
      <c r="AN3" s="59" t="s">
        <v>3</v>
      </c>
      <c r="AO3" s="60"/>
      <c r="AP3" s="60" t="s">
        <v>3</v>
      </c>
      <c r="AQ3" s="61"/>
    </row>
    <row r="4" spans="1:43" ht="14">
      <c r="A4" s="51"/>
      <c r="B4" s="13" t="s">
        <v>43</v>
      </c>
      <c r="C4" s="14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123" t="s">
        <v>174</v>
      </c>
      <c r="I4" s="124" t="s">
        <v>5</v>
      </c>
      <c r="J4" s="123" t="s">
        <v>187</v>
      </c>
      <c r="K4" s="124" t="s">
        <v>5</v>
      </c>
      <c r="L4" s="148" t="s">
        <v>194</v>
      </c>
      <c r="M4" s="149" t="s">
        <v>5</v>
      </c>
      <c r="N4" s="45" t="s">
        <v>175</v>
      </c>
      <c r="O4" s="44" t="s">
        <v>5</v>
      </c>
      <c r="P4" s="45" t="s">
        <v>176</v>
      </c>
      <c r="Q4" s="46" t="s">
        <v>5</v>
      </c>
      <c r="R4" s="125" t="s">
        <v>177</v>
      </c>
      <c r="S4" s="126" t="s">
        <v>5</v>
      </c>
      <c r="T4" s="127" t="s">
        <v>194</v>
      </c>
      <c r="U4" s="128" t="s">
        <v>5</v>
      </c>
      <c r="V4" s="127" t="s">
        <v>175</v>
      </c>
      <c r="W4" s="128" t="s">
        <v>5</v>
      </c>
      <c r="X4" s="127" t="s">
        <v>176</v>
      </c>
      <c r="Y4" s="128" t="s">
        <v>5</v>
      </c>
      <c r="Z4" s="127" t="s">
        <v>177</v>
      </c>
      <c r="AA4" s="128" t="s">
        <v>5</v>
      </c>
      <c r="AB4" s="127" t="s">
        <v>386</v>
      </c>
      <c r="AC4" s="128" t="s">
        <v>5</v>
      </c>
      <c r="AD4" s="129" t="s">
        <v>194</v>
      </c>
      <c r="AE4" s="130" t="s">
        <v>5</v>
      </c>
      <c r="AF4" s="129" t="s">
        <v>175</v>
      </c>
      <c r="AG4" s="130" t="s">
        <v>5</v>
      </c>
      <c r="AH4" s="129" t="s">
        <v>176</v>
      </c>
      <c r="AI4" s="130" t="s">
        <v>5</v>
      </c>
      <c r="AJ4" s="129" t="s">
        <v>177</v>
      </c>
      <c r="AK4" s="130" t="s">
        <v>5</v>
      </c>
      <c r="AL4" s="129" t="s">
        <v>241</v>
      </c>
      <c r="AM4" s="130" t="s">
        <v>5</v>
      </c>
      <c r="AN4" s="131" t="s">
        <v>196</v>
      </c>
      <c r="AO4" s="132" t="s">
        <v>5</v>
      </c>
      <c r="AP4" s="131" t="s">
        <v>197</v>
      </c>
      <c r="AQ4" s="132" t="s">
        <v>5</v>
      </c>
    </row>
    <row r="5" spans="1:43" ht="13">
      <c r="A5" s="201">
        <v>1</v>
      </c>
      <c r="B5" s="204" t="s">
        <v>164</v>
      </c>
      <c r="C5" s="18" t="s">
        <v>37</v>
      </c>
      <c r="D5" s="18">
        <f t="shared" ref="D5:D20" si="0">SUM(I5+K5+M5+O5+Q5+S5+U5+W5+Y5+AA5+AC5+AE5+AG5+AI5+AK5+AM5+AO5+AQ5)</f>
        <v>296</v>
      </c>
      <c r="E5" s="16">
        <f t="shared" ref="E5:E20" si="1">SUM(F5+G5)</f>
        <v>113</v>
      </c>
      <c r="F5" s="17">
        <f>SUM(Q5+Y5+AE5+AG5)</f>
        <v>88</v>
      </c>
      <c r="G5" s="29">
        <v>25</v>
      </c>
      <c r="H5" s="134">
        <v>1</v>
      </c>
      <c r="I5" s="171">
        <v>25</v>
      </c>
      <c r="J5" s="134">
        <v>1</v>
      </c>
      <c r="K5" s="135">
        <v>25</v>
      </c>
      <c r="L5" s="150">
        <v>5</v>
      </c>
      <c r="M5" s="150">
        <v>14</v>
      </c>
      <c r="N5" s="136">
        <v>6</v>
      </c>
      <c r="O5" s="136">
        <v>13</v>
      </c>
      <c r="P5" s="136">
        <v>2</v>
      </c>
      <c r="Q5" s="169">
        <v>21</v>
      </c>
      <c r="R5" s="145">
        <v>1</v>
      </c>
      <c r="S5" s="145">
        <v>16</v>
      </c>
      <c r="T5" s="153">
        <v>6</v>
      </c>
      <c r="U5" s="153">
        <v>13</v>
      </c>
      <c r="V5" s="153">
        <v>5</v>
      </c>
      <c r="W5" s="153">
        <v>14</v>
      </c>
      <c r="X5" s="153">
        <v>1</v>
      </c>
      <c r="Y5" s="172">
        <v>25</v>
      </c>
      <c r="Z5" s="153">
        <v>1</v>
      </c>
      <c r="AA5" s="153">
        <v>15</v>
      </c>
      <c r="AB5" s="153">
        <v>2</v>
      </c>
      <c r="AC5" s="153">
        <v>20</v>
      </c>
      <c r="AD5" s="154">
        <v>2</v>
      </c>
      <c r="AE5" s="172">
        <v>21</v>
      </c>
      <c r="AF5" s="154">
        <v>2</v>
      </c>
      <c r="AG5" s="172">
        <v>21</v>
      </c>
      <c r="AH5" s="154">
        <v>2</v>
      </c>
      <c r="AI5" s="154">
        <v>21</v>
      </c>
      <c r="AJ5" s="154">
        <v>1</v>
      </c>
      <c r="AK5" s="154">
        <v>16</v>
      </c>
      <c r="AL5" s="154">
        <v>1</v>
      </c>
      <c r="AM5" s="154">
        <v>16</v>
      </c>
      <c r="AN5" s="155"/>
      <c r="AO5" s="155"/>
      <c r="AP5" s="155"/>
      <c r="AQ5" s="155"/>
    </row>
    <row r="6" spans="1:43" ht="13">
      <c r="A6" s="201">
        <v>2</v>
      </c>
      <c r="B6" s="204" t="s">
        <v>170</v>
      </c>
      <c r="C6" s="18" t="s">
        <v>30</v>
      </c>
      <c r="D6" s="18">
        <f t="shared" si="0"/>
        <v>223</v>
      </c>
      <c r="E6" s="16">
        <f t="shared" si="1"/>
        <v>80</v>
      </c>
      <c r="F6" s="17">
        <f>SUM(M6+S6+U6+Y6)</f>
        <v>63</v>
      </c>
      <c r="G6" s="29">
        <v>17</v>
      </c>
      <c r="H6" s="134">
        <v>6</v>
      </c>
      <c r="I6" s="135">
        <v>13</v>
      </c>
      <c r="J6" s="134">
        <v>3</v>
      </c>
      <c r="K6" s="171">
        <v>17</v>
      </c>
      <c r="L6" s="150">
        <v>4</v>
      </c>
      <c r="M6" s="172">
        <v>15</v>
      </c>
      <c r="N6" s="136">
        <v>5</v>
      </c>
      <c r="O6" s="136">
        <v>14</v>
      </c>
      <c r="P6" s="136">
        <v>4</v>
      </c>
      <c r="Q6" s="136">
        <v>15</v>
      </c>
      <c r="R6" s="145">
        <v>1</v>
      </c>
      <c r="S6" s="173">
        <v>16</v>
      </c>
      <c r="T6" s="153">
        <v>3</v>
      </c>
      <c r="U6" s="172">
        <v>17</v>
      </c>
      <c r="V6" s="153">
        <v>6</v>
      </c>
      <c r="W6" s="153">
        <v>13</v>
      </c>
      <c r="X6" s="153">
        <v>4</v>
      </c>
      <c r="Y6" s="172">
        <v>15</v>
      </c>
      <c r="Z6" s="153">
        <v>1</v>
      </c>
      <c r="AA6" s="153">
        <v>15</v>
      </c>
      <c r="AB6" s="153"/>
      <c r="AC6" s="153"/>
      <c r="AD6" s="154">
        <v>4</v>
      </c>
      <c r="AE6" s="154">
        <v>15</v>
      </c>
      <c r="AF6" s="154">
        <v>5</v>
      </c>
      <c r="AG6" s="154">
        <v>14</v>
      </c>
      <c r="AH6" s="154">
        <v>7</v>
      </c>
      <c r="AI6" s="154">
        <v>12</v>
      </c>
      <c r="AJ6" s="154">
        <v>1</v>
      </c>
      <c r="AK6" s="154">
        <v>16</v>
      </c>
      <c r="AL6" s="154">
        <v>1</v>
      </c>
      <c r="AM6" s="154">
        <v>16</v>
      </c>
      <c r="AN6" s="155"/>
      <c r="AO6" s="155"/>
      <c r="AP6" s="155"/>
      <c r="AQ6" s="155"/>
    </row>
    <row r="7" spans="1:43" ht="13">
      <c r="A7" s="201">
        <v>3</v>
      </c>
      <c r="B7" s="204" t="s">
        <v>166</v>
      </c>
      <c r="C7" s="18" t="s">
        <v>11</v>
      </c>
      <c r="D7" s="18">
        <f t="shared" si="0"/>
        <v>167</v>
      </c>
      <c r="E7" s="16">
        <f t="shared" si="1"/>
        <v>68</v>
      </c>
      <c r="F7" s="17">
        <f>SUM(M7+U7+AE7+AI7)</f>
        <v>56</v>
      </c>
      <c r="G7" s="29">
        <v>12</v>
      </c>
      <c r="H7" s="134">
        <v>7</v>
      </c>
      <c r="I7" s="171">
        <v>12</v>
      </c>
      <c r="J7" s="134">
        <v>8</v>
      </c>
      <c r="K7" s="135">
        <v>11</v>
      </c>
      <c r="L7" s="150">
        <v>6</v>
      </c>
      <c r="M7" s="172">
        <v>13</v>
      </c>
      <c r="N7" s="136">
        <v>8</v>
      </c>
      <c r="O7" s="136">
        <v>11</v>
      </c>
      <c r="P7" s="136">
        <v>7</v>
      </c>
      <c r="Q7" s="136">
        <v>12</v>
      </c>
      <c r="R7" s="145">
        <v>4</v>
      </c>
      <c r="S7" s="145">
        <v>8</v>
      </c>
      <c r="T7" s="153">
        <v>5</v>
      </c>
      <c r="U7" s="172">
        <v>14</v>
      </c>
      <c r="V7" s="153">
        <v>7</v>
      </c>
      <c r="W7" s="153">
        <v>12</v>
      </c>
      <c r="X7" s="153">
        <v>6</v>
      </c>
      <c r="Y7" s="153">
        <v>13</v>
      </c>
      <c r="Z7" s="153">
        <v>4</v>
      </c>
      <c r="AA7" s="153">
        <v>7</v>
      </c>
      <c r="AB7" s="153">
        <v>16</v>
      </c>
      <c r="AC7" s="153">
        <v>2</v>
      </c>
      <c r="AD7" s="154">
        <v>5</v>
      </c>
      <c r="AE7" s="172">
        <v>14</v>
      </c>
      <c r="AF7" s="154">
        <v>8</v>
      </c>
      <c r="AG7" s="154">
        <v>11</v>
      </c>
      <c r="AH7" s="154">
        <v>4</v>
      </c>
      <c r="AI7" s="172">
        <v>15</v>
      </c>
      <c r="AJ7" s="154">
        <v>5</v>
      </c>
      <c r="AK7" s="154">
        <v>7</v>
      </c>
      <c r="AL7" s="154">
        <v>7</v>
      </c>
      <c r="AM7" s="154">
        <v>5</v>
      </c>
      <c r="AN7" s="155"/>
      <c r="AO7" s="155"/>
      <c r="AP7" s="155"/>
      <c r="AQ7" s="155"/>
    </row>
    <row r="8" spans="1:43" ht="13">
      <c r="A8" s="201">
        <v>4</v>
      </c>
      <c r="B8" s="204" t="s">
        <v>165</v>
      </c>
      <c r="C8" s="18" t="s">
        <v>11</v>
      </c>
      <c r="D8" s="18">
        <f t="shared" si="0"/>
        <v>125</v>
      </c>
      <c r="E8" s="16">
        <f t="shared" si="1"/>
        <v>55</v>
      </c>
      <c r="F8" s="17">
        <f>SUM(O8+U8+W8+Y8)</f>
        <v>44</v>
      </c>
      <c r="G8" s="29">
        <v>11</v>
      </c>
      <c r="H8" s="134">
        <v>11</v>
      </c>
      <c r="I8" s="135">
        <v>8</v>
      </c>
      <c r="J8" s="134">
        <v>15</v>
      </c>
      <c r="K8" s="135">
        <v>4</v>
      </c>
      <c r="L8" s="150">
        <v>10</v>
      </c>
      <c r="M8" s="150">
        <v>9</v>
      </c>
      <c r="N8" s="136">
        <v>7</v>
      </c>
      <c r="O8" s="169">
        <v>12</v>
      </c>
      <c r="P8" s="136">
        <v>10</v>
      </c>
      <c r="Q8" s="136">
        <v>9</v>
      </c>
      <c r="R8" s="145">
        <v>4</v>
      </c>
      <c r="S8" s="145">
        <v>8</v>
      </c>
      <c r="T8" s="153">
        <v>7</v>
      </c>
      <c r="U8" s="172">
        <v>12</v>
      </c>
      <c r="V8" s="153">
        <v>8</v>
      </c>
      <c r="W8" s="172">
        <v>11</v>
      </c>
      <c r="X8" s="153">
        <v>10</v>
      </c>
      <c r="Y8" s="172">
        <v>9</v>
      </c>
      <c r="Z8" s="153">
        <v>4</v>
      </c>
      <c r="AA8" s="153">
        <v>7</v>
      </c>
      <c r="AB8" s="153">
        <v>7</v>
      </c>
      <c r="AC8" s="175">
        <v>11</v>
      </c>
      <c r="AD8" s="154">
        <v>15</v>
      </c>
      <c r="AE8" s="154">
        <v>4</v>
      </c>
      <c r="AF8" s="154">
        <v>12</v>
      </c>
      <c r="AG8" s="154">
        <v>7</v>
      </c>
      <c r="AH8" s="154">
        <v>17</v>
      </c>
      <c r="AI8" s="154">
        <v>2</v>
      </c>
      <c r="AJ8" s="154">
        <v>5</v>
      </c>
      <c r="AK8" s="154">
        <v>7</v>
      </c>
      <c r="AL8" s="154">
        <v>7</v>
      </c>
      <c r="AM8" s="154">
        <v>5</v>
      </c>
      <c r="AN8" s="155"/>
      <c r="AO8" s="155"/>
      <c r="AP8" s="155"/>
      <c r="AQ8" s="155"/>
    </row>
    <row r="9" spans="1:43" ht="13">
      <c r="A9" s="201">
        <v>5</v>
      </c>
      <c r="B9" s="275" t="s">
        <v>185</v>
      </c>
      <c r="C9" s="18" t="s">
        <v>25</v>
      </c>
      <c r="D9" s="18">
        <f t="shared" si="0"/>
        <v>134</v>
      </c>
      <c r="E9" s="16">
        <f t="shared" si="1"/>
        <v>52</v>
      </c>
      <c r="F9" s="17">
        <f>SUM(S9+AE9+AG9+AI9)</f>
        <v>40</v>
      </c>
      <c r="G9" s="29">
        <v>12</v>
      </c>
      <c r="H9" s="134">
        <v>10</v>
      </c>
      <c r="I9" s="135">
        <v>9</v>
      </c>
      <c r="J9" s="134">
        <v>7</v>
      </c>
      <c r="K9" s="171">
        <v>12</v>
      </c>
      <c r="L9" s="150">
        <v>14</v>
      </c>
      <c r="M9" s="150">
        <v>5</v>
      </c>
      <c r="N9" s="136">
        <v>12</v>
      </c>
      <c r="O9" s="136">
        <v>7</v>
      </c>
      <c r="P9" s="136">
        <v>12</v>
      </c>
      <c r="Q9" s="136">
        <v>7</v>
      </c>
      <c r="R9" s="145">
        <v>2</v>
      </c>
      <c r="S9" s="173">
        <v>13</v>
      </c>
      <c r="T9" s="153">
        <v>12</v>
      </c>
      <c r="U9" s="153">
        <v>7</v>
      </c>
      <c r="V9" s="153">
        <v>13</v>
      </c>
      <c r="W9" s="153">
        <v>6</v>
      </c>
      <c r="X9" s="153">
        <v>12</v>
      </c>
      <c r="Y9" s="153">
        <v>7</v>
      </c>
      <c r="Z9" s="153">
        <v>5</v>
      </c>
      <c r="AA9" s="153">
        <v>6</v>
      </c>
      <c r="AB9" s="153">
        <v>6</v>
      </c>
      <c r="AC9" s="153">
        <v>12</v>
      </c>
      <c r="AD9" s="154">
        <v>11</v>
      </c>
      <c r="AE9" s="172">
        <v>8</v>
      </c>
      <c r="AF9" s="154">
        <v>11</v>
      </c>
      <c r="AG9" s="172">
        <v>8</v>
      </c>
      <c r="AH9" s="154">
        <v>8</v>
      </c>
      <c r="AI9" s="172">
        <v>11</v>
      </c>
      <c r="AJ9" s="154">
        <v>4</v>
      </c>
      <c r="AK9" s="154">
        <v>8</v>
      </c>
      <c r="AL9" s="154">
        <v>4</v>
      </c>
      <c r="AM9" s="154">
        <v>8</v>
      </c>
      <c r="AN9" s="155"/>
      <c r="AO9" s="155"/>
      <c r="AP9" s="155"/>
      <c r="AQ9" s="155"/>
    </row>
    <row r="10" spans="1:43" ht="13">
      <c r="A10" s="201">
        <v>6</v>
      </c>
      <c r="B10" s="204" t="s">
        <v>186</v>
      </c>
      <c r="C10" s="18" t="s">
        <v>11</v>
      </c>
      <c r="D10" s="18">
        <f t="shared" si="0"/>
        <v>82</v>
      </c>
      <c r="E10" s="16">
        <f t="shared" si="1"/>
        <v>36</v>
      </c>
      <c r="F10" s="17">
        <f>SUM(Y10+AE10+AG10+AI10)</f>
        <v>28</v>
      </c>
      <c r="G10" s="29">
        <v>8</v>
      </c>
      <c r="H10" s="134">
        <v>14</v>
      </c>
      <c r="I10" s="135">
        <v>5</v>
      </c>
      <c r="J10" s="134">
        <v>13</v>
      </c>
      <c r="K10" s="135">
        <v>6</v>
      </c>
      <c r="L10" s="150">
        <v>17</v>
      </c>
      <c r="M10" s="150">
        <v>2</v>
      </c>
      <c r="N10" s="136">
        <v>14</v>
      </c>
      <c r="O10" s="136">
        <v>5</v>
      </c>
      <c r="P10" s="136">
        <v>18</v>
      </c>
      <c r="Q10" s="136">
        <v>1</v>
      </c>
      <c r="R10" s="145">
        <v>7</v>
      </c>
      <c r="S10" s="145">
        <v>5</v>
      </c>
      <c r="T10" s="153">
        <v>16</v>
      </c>
      <c r="U10" s="153">
        <v>3</v>
      </c>
      <c r="V10" s="153">
        <v>14</v>
      </c>
      <c r="W10" s="153">
        <v>5</v>
      </c>
      <c r="X10" s="153">
        <v>11</v>
      </c>
      <c r="Y10" s="172">
        <v>8</v>
      </c>
      <c r="Z10" s="153">
        <v>8</v>
      </c>
      <c r="AA10" s="153">
        <v>3</v>
      </c>
      <c r="AB10" s="153">
        <v>10</v>
      </c>
      <c r="AC10" s="175">
        <v>8</v>
      </c>
      <c r="AD10" s="154">
        <v>12</v>
      </c>
      <c r="AE10" s="172">
        <v>7</v>
      </c>
      <c r="AF10" s="154">
        <v>13</v>
      </c>
      <c r="AG10" s="172">
        <v>6</v>
      </c>
      <c r="AH10" s="154">
        <v>12</v>
      </c>
      <c r="AI10" s="172">
        <v>7</v>
      </c>
      <c r="AJ10" s="154">
        <v>7</v>
      </c>
      <c r="AK10" s="154">
        <v>5</v>
      </c>
      <c r="AL10" s="154">
        <v>6</v>
      </c>
      <c r="AM10" s="154">
        <v>6</v>
      </c>
      <c r="AN10" s="155"/>
      <c r="AO10" s="155"/>
      <c r="AP10" s="155"/>
      <c r="AQ10" s="155"/>
    </row>
    <row r="11" spans="1:43" ht="13">
      <c r="A11" s="18">
        <v>7</v>
      </c>
      <c r="B11" s="21" t="s">
        <v>168</v>
      </c>
      <c r="C11" s="18" t="s">
        <v>25</v>
      </c>
      <c r="D11" s="18">
        <f t="shared" si="0"/>
        <v>57</v>
      </c>
      <c r="E11" s="16">
        <f t="shared" si="1"/>
        <v>27</v>
      </c>
      <c r="F11" s="17">
        <f>SUM(S11+W11+AG11+AI11)</f>
        <v>20</v>
      </c>
      <c r="G11" s="29">
        <v>7</v>
      </c>
      <c r="H11" s="134">
        <v>12</v>
      </c>
      <c r="I11" s="171">
        <v>7</v>
      </c>
      <c r="J11" s="134">
        <v>14</v>
      </c>
      <c r="K11" s="135">
        <v>5</v>
      </c>
      <c r="L11" s="150">
        <v>16</v>
      </c>
      <c r="M11" s="150">
        <v>3</v>
      </c>
      <c r="N11" s="136"/>
      <c r="O11" s="136"/>
      <c r="P11" s="136">
        <v>16</v>
      </c>
      <c r="Q11" s="136">
        <v>3</v>
      </c>
      <c r="R11" s="145">
        <v>7</v>
      </c>
      <c r="S11" s="173">
        <v>5</v>
      </c>
      <c r="T11" s="153">
        <v>18</v>
      </c>
      <c r="U11" s="153">
        <v>1</v>
      </c>
      <c r="V11" s="153">
        <v>15</v>
      </c>
      <c r="W11" s="172">
        <v>4</v>
      </c>
      <c r="X11" s="153">
        <v>16</v>
      </c>
      <c r="Y11" s="153">
        <v>3</v>
      </c>
      <c r="Z11" s="153"/>
      <c r="AA11" s="153"/>
      <c r="AB11" s="153">
        <v>12</v>
      </c>
      <c r="AC11" s="153">
        <v>6</v>
      </c>
      <c r="AD11" s="154">
        <v>17</v>
      </c>
      <c r="AE11" s="154">
        <v>2</v>
      </c>
      <c r="AF11" s="154">
        <v>14</v>
      </c>
      <c r="AG11" s="172">
        <v>5</v>
      </c>
      <c r="AH11" s="154">
        <v>13</v>
      </c>
      <c r="AI11" s="172">
        <v>6</v>
      </c>
      <c r="AJ11" s="154">
        <v>9</v>
      </c>
      <c r="AK11" s="154">
        <v>3</v>
      </c>
      <c r="AL11" s="154">
        <v>8</v>
      </c>
      <c r="AM11" s="154">
        <v>4</v>
      </c>
      <c r="AN11" s="155"/>
      <c r="AO11" s="155"/>
      <c r="AP11" s="155"/>
      <c r="AQ11" s="155"/>
    </row>
    <row r="12" spans="1:43" ht="13">
      <c r="A12" s="18">
        <v>8</v>
      </c>
      <c r="B12" s="21" t="s">
        <v>167</v>
      </c>
      <c r="C12" s="18" t="s">
        <v>32</v>
      </c>
      <c r="D12" s="18">
        <f t="shared" si="0"/>
        <v>57</v>
      </c>
      <c r="E12" s="16">
        <f t="shared" si="1"/>
        <v>25</v>
      </c>
      <c r="F12" s="17">
        <f>SUM(Q12+Y12+AA12+AE12)</f>
        <v>21</v>
      </c>
      <c r="G12" s="29">
        <v>4</v>
      </c>
      <c r="H12" s="134">
        <v>15</v>
      </c>
      <c r="I12" s="171">
        <v>4</v>
      </c>
      <c r="J12" s="134">
        <v>16</v>
      </c>
      <c r="K12" s="135">
        <v>3</v>
      </c>
      <c r="L12" s="150">
        <v>18</v>
      </c>
      <c r="M12" s="150">
        <v>1</v>
      </c>
      <c r="N12" s="136">
        <v>16</v>
      </c>
      <c r="O12" s="136">
        <v>3</v>
      </c>
      <c r="P12" s="136">
        <v>14</v>
      </c>
      <c r="Q12" s="169">
        <v>5</v>
      </c>
      <c r="R12" s="145">
        <v>8</v>
      </c>
      <c r="S12" s="145">
        <v>4</v>
      </c>
      <c r="T12" s="153">
        <v>15</v>
      </c>
      <c r="U12" s="153">
        <v>4</v>
      </c>
      <c r="V12" s="153">
        <v>17</v>
      </c>
      <c r="W12" s="153">
        <v>2</v>
      </c>
      <c r="X12" s="153">
        <v>13</v>
      </c>
      <c r="Y12" s="172">
        <v>6</v>
      </c>
      <c r="Z12" s="153">
        <v>6</v>
      </c>
      <c r="AA12" s="174">
        <v>5</v>
      </c>
      <c r="AB12" s="153">
        <v>14</v>
      </c>
      <c r="AC12" s="153">
        <v>4</v>
      </c>
      <c r="AD12" s="154">
        <v>14</v>
      </c>
      <c r="AE12" s="172">
        <v>5</v>
      </c>
      <c r="AF12" s="154"/>
      <c r="AG12" s="154"/>
      <c r="AH12" s="154">
        <v>15</v>
      </c>
      <c r="AI12" s="154">
        <v>4</v>
      </c>
      <c r="AJ12" s="154">
        <v>8</v>
      </c>
      <c r="AK12" s="154">
        <v>4</v>
      </c>
      <c r="AL12" s="154">
        <v>9</v>
      </c>
      <c r="AM12" s="154">
        <v>3</v>
      </c>
      <c r="AN12" s="155"/>
      <c r="AO12" s="155"/>
      <c r="AP12" s="155"/>
      <c r="AQ12" s="155"/>
    </row>
    <row r="13" spans="1:43" ht="13">
      <c r="A13" s="18">
        <v>9</v>
      </c>
      <c r="B13" s="30" t="s">
        <v>169</v>
      </c>
      <c r="C13" s="18" t="s">
        <v>32</v>
      </c>
      <c r="D13" s="18">
        <f t="shared" si="0"/>
        <v>39</v>
      </c>
      <c r="E13" s="16">
        <f t="shared" si="1"/>
        <v>21</v>
      </c>
      <c r="F13" s="17">
        <f>SUM(M13+O13+AA13+AI13)</f>
        <v>16</v>
      </c>
      <c r="G13" s="29">
        <v>5</v>
      </c>
      <c r="H13" s="134">
        <v>17</v>
      </c>
      <c r="I13" s="135">
        <v>2</v>
      </c>
      <c r="J13" s="134"/>
      <c r="K13" s="135"/>
      <c r="L13" s="150">
        <v>15</v>
      </c>
      <c r="M13" s="172">
        <v>4</v>
      </c>
      <c r="N13" s="136">
        <v>17</v>
      </c>
      <c r="O13" s="169">
        <v>2</v>
      </c>
      <c r="P13" s="136">
        <v>17</v>
      </c>
      <c r="Q13" s="136">
        <v>2</v>
      </c>
      <c r="R13" s="145">
        <v>8</v>
      </c>
      <c r="S13" s="145">
        <v>4</v>
      </c>
      <c r="T13" s="153"/>
      <c r="U13" s="153"/>
      <c r="V13" s="153"/>
      <c r="W13" s="153"/>
      <c r="X13" s="153">
        <v>17</v>
      </c>
      <c r="Y13" s="153">
        <v>2</v>
      </c>
      <c r="Z13" s="153">
        <v>6</v>
      </c>
      <c r="AA13" s="174">
        <v>5</v>
      </c>
      <c r="AB13" s="153">
        <v>13</v>
      </c>
      <c r="AC13" s="175">
        <v>5</v>
      </c>
      <c r="AD13" s="154">
        <v>18</v>
      </c>
      <c r="AE13" s="154">
        <v>1</v>
      </c>
      <c r="AF13" s="154"/>
      <c r="AG13" s="154"/>
      <c r="AH13" s="154">
        <v>14</v>
      </c>
      <c r="AI13" s="172">
        <v>5</v>
      </c>
      <c r="AJ13" s="154">
        <v>8</v>
      </c>
      <c r="AK13" s="154">
        <v>4</v>
      </c>
      <c r="AL13" s="154">
        <v>9</v>
      </c>
      <c r="AM13" s="154">
        <v>3</v>
      </c>
      <c r="AN13" s="155"/>
      <c r="AO13" s="155"/>
      <c r="AP13" s="155"/>
      <c r="AQ13" s="155"/>
    </row>
    <row r="14" spans="1:43" ht="13">
      <c r="A14" s="18">
        <v>10</v>
      </c>
      <c r="B14" s="21" t="s">
        <v>172</v>
      </c>
      <c r="C14" s="18" t="s">
        <v>11</v>
      </c>
      <c r="D14" s="18">
        <f t="shared" si="0"/>
        <v>25</v>
      </c>
      <c r="E14" s="16">
        <f t="shared" si="1"/>
        <v>15</v>
      </c>
      <c r="F14" s="17">
        <f>SUM(U14+W14+AE14+AM14)</f>
        <v>12</v>
      </c>
      <c r="G14" s="29">
        <v>3</v>
      </c>
      <c r="H14" s="134">
        <v>18</v>
      </c>
      <c r="I14" s="135">
        <v>1</v>
      </c>
      <c r="J14" s="134">
        <v>18</v>
      </c>
      <c r="K14" s="135">
        <v>1</v>
      </c>
      <c r="L14" s="150"/>
      <c r="M14" s="150"/>
      <c r="N14" s="136"/>
      <c r="O14" s="136"/>
      <c r="P14" s="136"/>
      <c r="Q14" s="136"/>
      <c r="R14" s="145"/>
      <c r="S14" s="145"/>
      <c r="T14" s="153">
        <v>17</v>
      </c>
      <c r="U14" s="172">
        <v>2</v>
      </c>
      <c r="V14" s="153">
        <v>18</v>
      </c>
      <c r="W14" s="172">
        <v>1</v>
      </c>
      <c r="X14" s="153"/>
      <c r="Y14" s="153"/>
      <c r="Z14" s="153">
        <v>8</v>
      </c>
      <c r="AA14" s="153">
        <v>3</v>
      </c>
      <c r="AB14" s="153">
        <v>15</v>
      </c>
      <c r="AC14" s="175">
        <v>3</v>
      </c>
      <c r="AD14" s="154">
        <v>16</v>
      </c>
      <c r="AE14" s="172">
        <v>3</v>
      </c>
      <c r="AF14" s="154"/>
      <c r="AG14" s="154"/>
      <c r="AH14" s="154"/>
      <c r="AI14" s="154"/>
      <c r="AJ14" s="154">
        <v>7</v>
      </c>
      <c r="AK14" s="154">
        <v>5</v>
      </c>
      <c r="AL14" s="154">
        <v>6</v>
      </c>
      <c r="AM14" s="174">
        <v>6</v>
      </c>
      <c r="AN14" s="155"/>
      <c r="AO14" s="155"/>
      <c r="AP14" s="155"/>
      <c r="AQ14" s="155"/>
    </row>
    <row r="15" spans="1:43" ht="13">
      <c r="A15" s="18">
        <v>11</v>
      </c>
      <c r="B15" s="30" t="s">
        <v>184</v>
      </c>
      <c r="C15" s="18" t="s">
        <v>16</v>
      </c>
      <c r="D15" s="18">
        <f t="shared" si="0"/>
        <v>22</v>
      </c>
      <c r="E15" s="16">
        <f t="shared" si="1"/>
        <v>15</v>
      </c>
      <c r="F15" s="17">
        <f>SUM(S15+U15+AE15+AG15)</f>
        <v>15</v>
      </c>
      <c r="G15" s="29">
        <v>0</v>
      </c>
      <c r="H15" s="134"/>
      <c r="I15" s="135"/>
      <c r="J15" s="134"/>
      <c r="K15" s="135"/>
      <c r="L15" s="150"/>
      <c r="M15" s="150"/>
      <c r="N15" s="136"/>
      <c r="O15" s="136"/>
      <c r="P15" s="136"/>
      <c r="Q15" s="136"/>
      <c r="R15" s="145">
        <v>10</v>
      </c>
      <c r="S15" s="173">
        <v>2</v>
      </c>
      <c r="T15" s="153">
        <v>14</v>
      </c>
      <c r="U15" s="172">
        <v>5</v>
      </c>
      <c r="V15" s="153"/>
      <c r="W15" s="153"/>
      <c r="X15" s="153">
        <v>18</v>
      </c>
      <c r="Y15" s="153">
        <v>1</v>
      </c>
      <c r="Z15" s="153">
        <v>9</v>
      </c>
      <c r="AA15" s="153">
        <v>2</v>
      </c>
      <c r="AB15" s="153"/>
      <c r="AC15" s="153"/>
      <c r="AD15" s="154">
        <v>13</v>
      </c>
      <c r="AE15" s="172">
        <v>6</v>
      </c>
      <c r="AF15" s="154">
        <v>17</v>
      </c>
      <c r="AG15" s="172">
        <v>2</v>
      </c>
      <c r="AH15" s="154"/>
      <c r="AI15" s="154"/>
      <c r="AJ15" s="154">
        <v>10</v>
      </c>
      <c r="AK15" s="154">
        <v>2</v>
      </c>
      <c r="AL15" s="154">
        <v>10</v>
      </c>
      <c r="AM15" s="154">
        <v>2</v>
      </c>
      <c r="AN15" s="155"/>
      <c r="AO15" s="155"/>
      <c r="AP15" s="155"/>
      <c r="AQ15" s="155"/>
    </row>
    <row r="16" spans="1:43" ht="13">
      <c r="A16" s="18">
        <v>12</v>
      </c>
      <c r="B16" s="30" t="s">
        <v>171</v>
      </c>
      <c r="C16" s="18" t="s">
        <v>25</v>
      </c>
      <c r="D16" s="18">
        <f t="shared" si="0"/>
        <v>11</v>
      </c>
      <c r="E16" s="16">
        <f t="shared" si="1"/>
        <v>5</v>
      </c>
      <c r="F16" s="17">
        <v>5</v>
      </c>
      <c r="G16" s="29">
        <v>0</v>
      </c>
      <c r="H16" s="134"/>
      <c r="I16" s="135"/>
      <c r="J16" s="134"/>
      <c r="K16" s="135"/>
      <c r="L16" s="150"/>
      <c r="M16" s="150"/>
      <c r="N16" s="136"/>
      <c r="O16" s="136"/>
      <c r="P16" s="136"/>
      <c r="Q16" s="136"/>
      <c r="R16" s="145">
        <v>9</v>
      </c>
      <c r="S16" s="145">
        <v>3</v>
      </c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4"/>
      <c r="AE16" s="154"/>
      <c r="AF16" s="154">
        <v>18</v>
      </c>
      <c r="AG16" s="172">
        <v>1</v>
      </c>
      <c r="AH16" s="154"/>
      <c r="AI16" s="154"/>
      <c r="AJ16" s="154">
        <v>9</v>
      </c>
      <c r="AK16" s="154">
        <v>3</v>
      </c>
      <c r="AL16" s="154">
        <v>8</v>
      </c>
      <c r="AM16" s="174">
        <v>4</v>
      </c>
      <c r="AN16" s="155"/>
      <c r="AO16" s="155"/>
      <c r="AP16" s="155"/>
      <c r="AQ16" s="155"/>
    </row>
    <row r="17" spans="1:43" ht="13">
      <c r="A17" s="18">
        <v>13</v>
      </c>
      <c r="B17" s="30" t="s">
        <v>195</v>
      </c>
      <c r="C17" s="18" t="s">
        <v>30</v>
      </c>
      <c r="D17" s="18">
        <f t="shared" si="0"/>
        <v>5</v>
      </c>
      <c r="E17" s="16">
        <f t="shared" si="1"/>
        <v>2</v>
      </c>
      <c r="F17" s="17">
        <v>2</v>
      </c>
      <c r="G17" s="29">
        <v>0</v>
      </c>
      <c r="H17" s="134"/>
      <c r="I17" s="135"/>
      <c r="J17" s="134"/>
      <c r="K17" s="135"/>
      <c r="L17" s="150"/>
      <c r="M17" s="150"/>
      <c r="N17" s="136">
        <v>18</v>
      </c>
      <c r="O17" s="169">
        <v>1</v>
      </c>
      <c r="P17" s="136"/>
      <c r="Q17" s="136"/>
      <c r="R17" s="145">
        <v>11</v>
      </c>
      <c r="S17" s="173">
        <v>1</v>
      </c>
      <c r="T17" s="153"/>
      <c r="U17" s="153"/>
      <c r="V17" s="153"/>
      <c r="W17" s="153"/>
      <c r="X17" s="153"/>
      <c r="Y17" s="153"/>
      <c r="Z17" s="153">
        <v>10</v>
      </c>
      <c r="AA17" s="153">
        <v>1</v>
      </c>
      <c r="AB17" s="153"/>
      <c r="AC17" s="153"/>
      <c r="AD17" s="154"/>
      <c r="AE17" s="154"/>
      <c r="AF17" s="154"/>
      <c r="AG17" s="154"/>
      <c r="AH17" s="154"/>
      <c r="AI17" s="154"/>
      <c r="AJ17" s="154">
        <v>11</v>
      </c>
      <c r="AK17" s="154">
        <v>1</v>
      </c>
      <c r="AL17" s="154">
        <v>11</v>
      </c>
      <c r="AM17" s="154">
        <v>1</v>
      </c>
      <c r="AN17" s="155"/>
      <c r="AO17" s="155"/>
      <c r="AP17" s="155"/>
      <c r="AQ17" s="155"/>
    </row>
    <row r="18" spans="1:43" ht="13">
      <c r="A18" s="18">
        <v>14</v>
      </c>
      <c r="B18" s="30" t="s">
        <v>449</v>
      </c>
      <c r="C18" s="18" t="s">
        <v>31</v>
      </c>
      <c r="D18" s="18">
        <f t="shared" si="0"/>
        <v>1</v>
      </c>
      <c r="E18" s="16">
        <f t="shared" si="1"/>
        <v>1</v>
      </c>
      <c r="F18" s="17">
        <v>1</v>
      </c>
      <c r="G18" s="29">
        <v>0</v>
      </c>
      <c r="H18" s="134"/>
      <c r="I18" s="135"/>
      <c r="J18" s="134"/>
      <c r="K18" s="135"/>
      <c r="L18" s="150"/>
      <c r="M18" s="150"/>
      <c r="N18" s="136"/>
      <c r="O18" s="136"/>
      <c r="P18" s="136"/>
      <c r="Q18" s="136"/>
      <c r="R18" s="145"/>
      <c r="S18" s="145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4"/>
      <c r="AE18" s="154"/>
      <c r="AF18" s="154"/>
      <c r="AG18" s="154"/>
      <c r="AH18" s="154">
        <v>18</v>
      </c>
      <c r="AI18" s="172">
        <v>1</v>
      </c>
      <c r="AJ18" s="154"/>
      <c r="AK18" s="154"/>
      <c r="AL18" s="154"/>
      <c r="AM18" s="154"/>
      <c r="AN18" s="155"/>
      <c r="AO18" s="155"/>
      <c r="AP18" s="155"/>
      <c r="AQ18" s="155"/>
    </row>
    <row r="19" spans="1:43" ht="13">
      <c r="A19" s="18">
        <v>15</v>
      </c>
      <c r="B19" s="30" t="s">
        <v>205</v>
      </c>
      <c r="C19" s="18" t="s">
        <v>30</v>
      </c>
      <c r="D19" s="18">
        <f t="shared" si="0"/>
        <v>4</v>
      </c>
      <c r="E19" s="16">
        <f t="shared" si="1"/>
        <v>1</v>
      </c>
      <c r="F19" s="17">
        <v>1</v>
      </c>
      <c r="G19" s="29">
        <v>0</v>
      </c>
      <c r="H19" s="134"/>
      <c r="I19" s="135"/>
      <c r="J19" s="134"/>
      <c r="K19" s="135"/>
      <c r="L19" s="150"/>
      <c r="M19" s="150"/>
      <c r="N19" s="136"/>
      <c r="O19" s="136"/>
      <c r="P19" s="136"/>
      <c r="Q19" s="136"/>
      <c r="R19" s="145">
        <v>11</v>
      </c>
      <c r="S19" s="173">
        <v>1</v>
      </c>
      <c r="T19" s="153"/>
      <c r="U19" s="153"/>
      <c r="V19" s="153"/>
      <c r="W19" s="153"/>
      <c r="X19" s="153"/>
      <c r="Y19" s="153"/>
      <c r="Z19" s="153">
        <v>10</v>
      </c>
      <c r="AA19" s="153">
        <v>1</v>
      </c>
      <c r="AB19" s="153"/>
      <c r="AC19" s="153"/>
      <c r="AD19" s="154"/>
      <c r="AE19" s="154"/>
      <c r="AF19" s="154"/>
      <c r="AG19" s="154"/>
      <c r="AH19" s="154"/>
      <c r="AI19" s="154"/>
      <c r="AJ19" s="154">
        <v>11</v>
      </c>
      <c r="AK19" s="154">
        <v>1</v>
      </c>
      <c r="AL19" s="154">
        <v>11</v>
      </c>
      <c r="AM19" s="154">
        <v>1</v>
      </c>
      <c r="AN19" s="155"/>
      <c r="AO19" s="155"/>
      <c r="AP19" s="155"/>
      <c r="AQ19" s="155"/>
    </row>
    <row r="20" spans="1:43" ht="13">
      <c r="A20" s="18">
        <v>16</v>
      </c>
      <c r="B20" s="30" t="s">
        <v>400</v>
      </c>
      <c r="C20" s="18" t="s">
        <v>11</v>
      </c>
      <c r="D20" s="18">
        <f t="shared" si="0"/>
        <v>1</v>
      </c>
      <c r="E20" s="16">
        <f t="shared" si="1"/>
        <v>1</v>
      </c>
      <c r="F20" s="17">
        <v>0</v>
      </c>
      <c r="G20" s="29">
        <v>1</v>
      </c>
      <c r="H20" s="133"/>
      <c r="I20" s="34"/>
      <c r="J20" s="133"/>
      <c r="K20" s="34"/>
      <c r="L20" s="151"/>
      <c r="M20" s="151"/>
      <c r="N20" s="136"/>
      <c r="O20" s="136"/>
      <c r="P20" s="136"/>
      <c r="Q20" s="136"/>
      <c r="R20" s="136"/>
      <c r="S20" s="136"/>
      <c r="T20" s="41"/>
      <c r="U20" s="41"/>
      <c r="V20" s="41"/>
      <c r="W20" s="41"/>
      <c r="X20" s="41"/>
      <c r="Y20" s="41"/>
      <c r="Z20" s="41"/>
      <c r="AA20" s="41"/>
      <c r="AB20" s="41">
        <v>17</v>
      </c>
      <c r="AC20" s="163">
        <v>1</v>
      </c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/>
      <c r="AO20" s="65"/>
      <c r="AP20" s="65"/>
      <c r="AQ20" s="65"/>
    </row>
    <row r="22" spans="1:43" ht="13" thickBot="1"/>
    <row r="23" spans="1:43" ht="13.5" thickBot="1">
      <c r="A23" s="3"/>
      <c r="B23" s="22" t="s">
        <v>210</v>
      </c>
      <c r="C23" s="4"/>
      <c r="D23" s="80" t="s">
        <v>255</v>
      </c>
      <c r="E23" s="258" t="s">
        <v>262</v>
      </c>
      <c r="F23" s="259"/>
      <c r="G23" s="260"/>
      <c r="H23" s="252" t="s">
        <v>212</v>
      </c>
      <c r="I23" s="253"/>
      <c r="J23" s="253"/>
      <c r="K23" s="261"/>
      <c r="L23" s="254" t="s">
        <v>374</v>
      </c>
      <c r="M23" s="255"/>
      <c r="N23" s="255"/>
      <c r="O23" s="255"/>
      <c r="P23" s="255"/>
      <c r="Q23" s="255"/>
      <c r="R23" s="255"/>
      <c r="S23" s="256"/>
      <c r="T23" s="254" t="s">
        <v>265</v>
      </c>
      <c r="U23" s="255"/>
      <c r="V23" s="255"/>
      <c r="W23" s="255"/>
      <c r="X23" s="255"/>
      <c r="Y23" s="255"/>
      <c r="Z23" s="255"/>
      <c r="AA23" s="255"/>
      <c r="AB23" s="255"/>
      <c r="AC23" s="256"/>
      <c r="AD23" s="254" t="s">
        <v>57</v>
      </c>
      <c r="AE23" s="255"/>
      <c r="AF23" s="255"/>
      <c r="AG23" s="255"/>
      <c r="AH23" s="255"/>
      <c r="AI23" s="255"/>
      <c r="AJ23" s="255"/>
      <c r="AK23" s="255"/>
      <c r="AL23" s="255"/>
      <c r="AM23" s="256"/>
      <c r="AN23" s="244" t="s">
        <v>100</v>
      </c>
      <c r="AO23" s="244"/>
      <c r="AP23" s="244"/>
      <c r="AQ23" s="245"/>
    </row>
    <row r="24" spans="1:43" ht="13">
      <c r="A24" s="6"/>
      <c r="B24" s="164" t="s">
        <v>410</v>
      </c>
      <c r="C24" s="7"/>
      <c r="D24" s="8" t="s">
        <v>0</v>
      </c>
      <c r="E24" s="8" t="s">
        <v>0</v>
      </c>
      <c r="F24" s="9" t="s">
        <v>1</v>
      </c>
      <c r="G24" s="9" t="s">
        <v>2</v>
      </c>
      <c r="H24" s="31" t="s">
        <v>3</v>
      </c>
      <c r="I24" s="32"/>
      <c r="J24" s="33" t="s">
        <v>3</v>
      </c>
      <c r="K24" s="32"/>
      <c r="L24" s="146" t="s">
        <v>3</v>
      </c>
      <c r="M24" s="147"/>
      <c r="N24" s="35" t="s">
        <v>3</v>
      </c>
      <c r="O24" s="36"/>
      <c r="P24" s="36" t="s">
        <v>3</v>
      </c>
      <c r="Q24" s="36"/>
      <c r="R24" s="37" t="s">
        <v>3</v>
      </c>
      <c r="S24" s="37"/>
      <c r="T24" s="38" t="s">
        <v>3</v>
      </c>
      <c r="U24" s="39"/>
      <c r="V24" s="38" t="s">
        <v>3</v>
      </c>
      <c r="W24" s="39"/>
      <c r="X24" s="38" t="s">
        <v>3</v>
      </c>
      <c r="Y24" s="38"/>
      <c r="Z24" s="38" t="s">
        <v>3</v>
      </c>
      <c r="AA24" s="40"/>
      <c r="AB24" s="38" t="s">
        <v>3</v>
      </c>
      <c r="AC24" s="40"/>
      <c r="AD24" s="54" t="s">
        <v>3</v>
      </c>
      <c r="AE24" s="55"/>
      <c r="AF24" s="54" t="s">
        <v>3</v>
      </c>
      <c r="AG24" s="54"/>
      <c r="AH24" s="54" t="s">
        <v>3</v>
      </c>
      <c r="AI24" s="56"/>
      <c r="AJ24" s="54" t="s">
        <v>3</v>
      </c>
      <c r="AK24" s="56"/>
      <c r="AL24" s="54" t="s">
        <v>3</v>
      </c>
      <c r="AM24" s="56"/>
      <c r="AN24" s="59" t="s">
        <v>3</v>
      </c>
      <c r="AO24" s="60"/>
      <c r="AP24" s="60" t="s">
        <v>3</v>
      </c>
      <c r="AQ24" s="61"/>
    </row>
    <row r="25" spans="1:43" ht="14">
      <c r="A25" s="51"/>
      <c r="B25" s="11" t="s">
        <v>43</v>
      </c>
      <c r="C25" s="12" t="s">
        <v>4</v>
      </c>
      <c r="D25" s="13" t="s">
        <v>5</v>
      </c>
      <c r="E25" s="13" t="s">
        <v>5</v>
      </c>
      <c r="F25" s="14" t="s">
        <v>5</v>
      </c>
      <c r="G25" s="14" t="s">
        <v>5</v>
      </c>
      <c r="H25" s="123" t="s">
        <v>174</v>
      </c>
      <c r="I25" s="124" t="s">
        <v>5</v>
      </c>
      <c r="J25" s="123" t="s">
        <v>187</v>
      </c>
      <c r="K25" s="124" t="s">
        <v>5</v>
      </c>
      <c r="L25" s="148" t="s">
        <v>194</v>
      </c>
      <c r="M25" s="149" t="s">
        <v>5</v>
      </c>
      <c r="N25" s="45" t="s">
        <v>175</v>
      </c>
      <c r="O25" s="44" t="s">
        <v>5</v>
      </c>
      <c r="P25" s="45" t="s">
        <v>176</v>
      </c>
      <c r="Q25" s="46" t="s">
        <v>5</v>
      </c>
      <c r="R25" s="125" t="s">
        <v>177</v>
      </c>
      <c r="S25" s="126" t="s">
        <v>5</v>
      </c>
      <c r="T25" s="127" t="s">
        <v>194</v>
      </c>
      <c r="U25" s="128" t="s">
        <v>5</v>
      </c>
      <c r="V25" s="127" t="s">
        <v>175</v>
      </c>
      <c r="W25" s="128" t="s">
        <v>5</v>
      </c>
      <c r="X25" s="127" t="s">
        <v>176</v>
      </c>
      <c r="Y25" s="128" t="s">
        <v>5</v>
      </c>
      <c r="Z25" s="127" t="s">
        <v>177</v>
      </c>
      <c r="AA25" s="128" t="s">
        <v>5</v>
      </c>
      <c r="AB25" s="127" t="s">
        <v>386</v>
      </c>
      <c r="AC25" s="128" t="s">
        <v>5</v>
      </c>
      <c r="AD25" s="129" t="s">
        <v>194</v>
      </c>
      <c r="AE25" s="130" t="s">
        <v>5</v>
      </c>
      <c r="AF25" s="129" t="s">
        <v>175</v>
      </c>
      <c r="AG25" s="130" t="s">
        <v>5</v>
      </c>
      <c r="AH25" s="129" t="s">
        <v>176</v>
      </c>
      <c r="AI25" s="130" t="s">
        <v>5</v>
      </c>
      <c r="AJ25" s="129" t="s">
        <v>177</v>
      </c>
      <c r="AK25" s="130" t="s">
        <v>5</v>
      </c>
      <c r="AL25" s="129" t="s">
        <v>241</v>
      </c>
      <c r="AM25" s="130" t="s">
        <v>5</v>
      </c>
      <c r="AN25" s="131" t="s">
        <v>196</v>
      </c>
      <c r="AO25" s="132" t="s">
        <v>5</v>
      </c>
      <c r="AP25" s="131" t="s">
        <v>197</v>
      </c>
      <c r="AQ25" s="132" t="s">
        <v>5</v>
      </c>
    </row>
    <row r="26" spans="1:43" ht="13">
      <c r="A26" s="272">
        <v>1</v>
      </c>
      <c r="B26" s="273" t="s">
        <v>122</v>
      </c>
      <c r="C26" s="53" t="s">
        <v>16</v>
      </c>
      <c r="D26" s="18">
        <f t="shared" ref="D26:D35" si="2">SUM(I26+K26+M26+O26+Q26+S26+U26+W26+Y26+AA26+AC26+AE26+AG26+AI26+AK26+AM26+AO26+AQ26)</f>
        <v>274</v>
      </c>
      <c r="E26" s="16">
        <f t="shared" ref="E26:E35" si="3">SUM(F26+G26)</f>
        <v>124</v>
      </c>
      <c r="F26" s="17">
        <v>100</v>
      </c>
      <c r="G26" s="29">
        <v>24</v>
      </c>
      <c r="H26" s="133">
        <v>2</v>
      </c>
      <c r="I26" s="34">
        <v>21</v>
      </c>
      <c r="J26" s="133">
        <v>2</v>
      </c>
      <c r="K26" s="34">
        <v>21</v>
      </c>
      <c r="L26" s="150">
        <v>2</v>
      </c>
      <c r="M26" s="150">
        <v>21</v>
      </c>
      <c r="N26" s="136">
        <v>1</v>
      </c>
      <c r="O26" s="169">
        <v>25</v>
      </c>
      <c r="P26" s="136">
        <v>3</v>
      </c>
      <c r="Q26" s="136">
        <v>17</v>
      </c>
      <c r="R26" s="136" t="s">
        <v>371</v>
      </c>
      <c r="S26" s="136">
        <v>2</v>
      </c>
      <c r="T26" s="41">
        <v>1</v>
      </c>
      <c r="U26" s="160">
        <v>25</v>
      </c>
      <c r="V26" s="41">
        <v>1</v>
      </c>
      <c r="W26" s="160">
        <v>25</v>
      </c>
      <c r="X26" s="41" t="s">
        <v>369</v>
      </c>
      <c r="Y26" s="41">
        <v>5</v>
      </c>
      <c r="Z26" s="41" t="s">
        <v>398</v>
      </c>
      <c r="AA26" s="41">
        <v>3</v>
      </c>
      <c r="AB26" s="41">
        <v>1</v>
      </c>
      <c r="AC26" s="163">
        <v>24</v>
      </c>
      <c r="AD26" s="64">
        <v>1</v>
      </c>
      <c r="AE26" s="160">
        <v>25</v>
      </c>
      <c r="AF26" s="64">
        <v>1</v>
      </c>
      <c r="AG26" s="64">
        <v>25</v>
      </c>
      <c r="AH26" s="64">
        <v>1</v>
      </c>
      <c r="AI26" s="64">
        <v>25</v>
      </c>
      <c r="AJ26" s="64" t="s">
        <v>446</v>
      </c>
      <c r="AK26" s="64">
        <v>7</v>
      </c>
      <c r="AL26" s="64" t="s">
        <v>447</v>
      </c>
      <c r="AM26" s="64">
        <v>3</v>
      </c>
      <c r="AN26" s="65"/>
      <c r="AO26" s="65"/>
      <c r="AP26" s="65"/>
      <c r="AQ26" s="65"/>
    </row>
    <row r="27" spans="1:43" ht="13">
      <c r="A27" s="201">
        <v>2</v>
      </c>
      <c r="B27" s="204" t="s">
        <v>106</v>
      </c>
      <c r="C27" s="53" t="s">
        <v>25</v>
      </c>
      <c r="D27" s="18">
        <f t="shared" si="2"/>
        <v>256</v>
      </c>
      <c r="E27" s="16">
        <f t="shared" si="3"/>
        <v>101</v>
      </c>
      <c r="F27" s="17">
        <f>SUM(M27+O27+U27+W27)</f>
        <v>84</v>
      </c>
      <c r="G27" s="29">
        <v>17</v>
      </c>
      <c r="H27" s="133">
        <v>3</v>
      </c>
      <c r="I27" s="158">
        <v>17</v>
      </c>
      <c r="J27" s="133">
        <v>5</v>
      </c>
      <c r="K27" s="34">
        <v>14</v>
      </c>
      <c r="L27" s="150">
        <v>1</v>
      </c>
      <c r="M27" s="172">
        <v>25</v>
      </c>
      <c r="N27" s="136">
        <v>3</v>
      </c>
      <c r="O27" s="169">
        <v>17</v>
      </c>
      <c r="P27" s="136">
        <v>5</v>
      </c>
      <c r="Q27" s="136">
        <v>14</v>
      </c>
      <c r="R27" s="136">
        <v>3</v>
      </c>
      <c r="S27" s="136">
        <v>10</v>
      </c>
      <c r="T27" s="41">
        <v>2</v>
      </c>
      <c r="U27" s="160">
        <v>21</v>
      </c>
      <c r="V27" s="41">
        <v>2</v>
      </c>
      <c r="W27" s="160">
        <v>21</v>
      </c>
      <c r="X27" s="41">
        <v>3</v>
      </c>
      <c r="Y27" s="41">
        <v>17</v>
      </c>
      <c r="Z27" s="41">
        <v>2</v>
      </c>
      <c r="AA27" s="41">
        <v>12</v>
      </c>
      <c r="AB27" s="41">
        <v>3</v>
      </c>
      <c r="AC27" s="41">
        <v>16</v>
      </c>
      <c r="AD27" s="64">
        <v>3</v>
      </c>
      <c r="AE27" s="64">
        <v>17</v>
      </c>
      <c r="AF27" s="64">
        <v>4</v>
      </c>
      <c r="AG27" s="64">
        <v>15</v>
      </c>
      <c r="AH27" s="64">
        <v>5</v>
      </c>
      <c r="AI27" s="64">
        <v>14</v>
      </c>
      <c r="AJ27" s="64">
        <v>2</v>
      </c>
      <c r="AK27" s="64">
        <v>13</v>
      </c>
      <c r="AL27" s="64">
        <v>2</v>
      </c>
      <c r="AM27" s="64">
        <v>13</v>
      </c>
      <c r="AN27" s="65"/>
      <c r="AO27" s="65"/>
      <c r="AP27" s="65"/>
      <c r="AQ27" s="65"/>
    </row>
    <row r="28" spans="1:43" ht="13">
      <c r="A28" s="201">
        <v>3</v>
      </c>
      <c r="B28" s="204" t="s">
        <v>116</v>
      </c>
      <c r="C28" s="53" t="s">
        <v>11</v>
      </c>
      <c r="D28" s="18">
        <f t="shared" si="2"/>
        <v>228</v>
      </c>
      <c r="E28" s="16">
        <f t="shared" si="3"/>
        <v>93</v>
      </c>
      <c r="F28" s="17">
        <f>SUM(O28+Q28+Y28+AI28)</f>
        <v>78</v>
      </c>
      <c r="G28" s="29">
        <v>15</v>
      </c>
      <c r="H28" s="133">
        <v>5</v>
      </c>
      <c r="I28" s="34">
        <v>14</v>
      </c>
      <c r="J28" s="133">
        <v>4</v>
      </c>
      <c r="K28" s="158">
        <v>15</v>
      </c>
      <c r="L28" s="150">
        <v>8</v>
      </c>
      <c r="M28" s="150">
        <v>11</v>
      </c>
      <c r="N28" s="136">
        <v>4</v>
      </c>
      <c r="O28" s="169">
        <v>15</v>
      </c>
      <c r="P28" s="136">
        <v>1</v>
      </c>
      <c r="Q28" s="169">
        <v>25</v>
      </c>
      <c r="R28" s="136">
        <v>3</v>
      </c>
      <c r="S28" s="136">
        <v>10</v>
      </c>
      <c r="T28" s="41">
        <v>9</v>
      </c>
      <c r="U28" s="41">
        <v>10</v>
      </c>
      <c r="V28" s="41">
        <v>4</v>
      </c>
      <c r="W28" s="41">
        <v>15</v>
      </c>
      <c r="X28" s="41">
        <v>2</v>
      </c>
      <c r="Y28" s="160">
        <v>21</v>
      </c>
      <c r="Z28" s="41">
        <v>2</v>
      </c>
      <c r="AA28" s="41">
        <v>12</v>
      </c>
      <c r="AB28" s="41">
        <v>4</v>
      </c>
      <c r="AC28" s="41">
        <v>14</v>
      </c>
      <c r="AD28" s="64">
        <v>8</v>
      </c>
      <c r="AE28" s="64">
        <v>11</v>
      </c>
      <c r="AF28" s="64">
        <v>7</v>
      </c>
      <c r="AG28" s="64">
        <v>12</v>
      </c>
      <c r="AH28" s="64">
        <v>3</v>
      </c>
      <c r="AI28" s="160">
        <v>17</v>
      </c>
      <c r="AJ28" s="64">
        <v>2</v>
      </c>
      <c r="AK28" s="64">
        <v>13</v>
      </c>
      <c r="AL28" s="64">
        <v>2</v>
      </c>
      <c r="AM28" s="64">
        <v>13</v>
      </c>
      <c r="AN28" s="65"/>
      <c r="AO28" s="65"/>
      <c r="AP28" s="65"/>
      <c r="AQ28" s="65"/>
    </row>
    <row r="29" spans="1:43" ht="13">
      <c r="A29" s="201">
        <v>4</v>
      </c>
      <c r="B29" s="204" t="s">
        <v>117</v>
      </c>
      <c r="C29" s="53" t="s">
        <v>34</v>
      </c>
      <c r="D29" s="18">
        <f t="shared" si="2"/>
        <v>216</v>
      </c>
      <c r="E29" s="16">
        <f t="shared" si="3"/>
        <v>87</v>
      </c>
      <c r="F29" s="17">
        <f>SUM(M29+O29+W29+AG29)</f>
        <v>72</v>
      </c>
      <c r="G29" s="29">
        <v>15</v>
      </c>
      <c r="H29" s="133">
        <v>4</v>
      </c>
      <c r="I29" s="158">
        <v>15</v>
      </c>
      <c r="J29" s="133">
        <v>6</v>
      </c>
      <c r="K29" s="34">
        <v>13</v>
      </c>
      <c r="L29" s="150">
        <v>3</v>
      </c>
      <c r="M29" s="172">
        <v>17</v>
      </c>
      <c r="N29" s="136">
        <v>2</v>
      </c>
      <c r="O29" s="169">
        <v>21</v>
      </c>
      <c r="P29" s="136">
        <v>6</v>
      </c>
      <c r="Q29" s="136">
        <v>13</v>
      </c>
      <c r="R29" s="136">
        <v>2</v>
      </c>
      <c r="S29" s="136">
        <v>13</v>
      </c>
      <c r="T29" s="41">
        <v>4</v>
      </c>
      <c r="U29" s="41">
        <v>15</v>
      </c>
      <c r="V29" s="41">
        <v>3</v>
      </c>
      <c r="W29" s="160">
        <v>17</v>
      </c>
      <c r="X29" s="41">
        <v>5</v>
      </c>
      <c r="Y29" s="41">
        <v>14</v>
      </c>
      <c r="Z29" s="41">
        <v>5</v>
      </c>
      <c r="AA29" s="41">
        <v>6</v>
      </c>
      <c r="AB29" s="41">
        <v>5</v>
      </c>
      <c r="AC29" s="41">
        <v>13</v>
      </c>
      <c r="AD29" s="64">
        <v>6</v>
      </c>
      <c r="AE29" s="64">
        <v>13</v>
      </c>
      <c r="AF29" s="64">
        <v>3</v>
      </c>
      <c r="AG29" s="160">
        <v>17</v>
      </c>
      <c r="AH29" s="64">
        <v>6</v>
      </c>
      <c r="AI29" s="64">
        <v>13</v>
      </c>
      <c r="AJ29" s="64">
        <v>4</v>
      </c>
      <c r="AK29" s="64">
        <v>8</v>
      </c>
      <c r="AL29" s="64">
        <v>4</v>
      </c>
      <c r="AM29" s="64">
        <v>8</v>
      </c>
      <c r="AN29" s="65"/>
      <c r="AO29" s="65"/>
      <c r="AP29" s="65"/>
      <c r="AQ29" s="65"/>
    </row>
    <row r="30" spans="1:43" s="5" customFormat="1" ht="13">
      <c r="A30" s="18">
        <v>5</v>
      </c>
      <c r="B30" s="21" t="s">
        <v>118</v>
      </c>
      <c r="C30" s="53" t="s">
        <v>28</v>
      </c>
      <c r="D30" s="18">
        <f t="shared" si="2"/>
        <v>153</v>
      </c>
      <c r="E30" s="16">
        <f t="shared" si="3"/>
        <v>57</v>
      </c>
      <c r="F30" s="17">
        <f>SUM(M30+Y30+AE30+AG30)</f>
        <v>49</v>
      </c>
      <c r="G30" s="29">
        <v>8</v>
      </c>
      <c r="H30" s="133">
        <v>13</v>
      </c>
      <c r="I30" s="34">
        <v>6</v>
      </c>
      <c r="J30" s="133">
        <v>11</v>
      </c>
      <c r="K30" s="158">
        <v>8</v>
      </c>
      <c r="L30" s="150">
        <v>7</v>
      </c>
      <c r="M30" s="172">
        <v>12</v>
      </c>
      <c r="N30" s="136">
        <v>11</v>
      </c>
      <c r="O30" s="136">
        <v>8</v>
      </c>
      <c r="P30" s="136">
        <v>9</v>
      </c>
      <c r="Q30" s="136">
        <v>10</v>
      </c>
      <c r="R30" s="136">
        <v>5</v>
      </c>
      <c r="S30" s="136">
        <v>7</v>
      </c>
      <c r="T30" s="41">
        <v>8</v>
      </c>
      <c r="U30" s="41">
        <v>11</v>
      </c>
      <c r="V30" s="41">
        <v>10</v>
      </c>
      <c r="W30" s="41">
        <v>9</v>
      </c>
      <c r="X30" s="41">
        <v>7</v>
      </c>
      <c r="Y30" s="160">
        <v>12</v>
      </c>
      <c r="Z30" s="41">
        <v>3</v>
      </c>
      <c r="AA30" s="41">
        <v>9</v>
      </c>
      <c r="AB30" s="41">
        <v>11</v>
      </c>
      <c r="AC30" s="41">
        <v>7</v>
      </c>
      <c r="AD30" s="64">
        <v>7</v>
      </c>
      <c r="AE30" s="160">
        <v>12</v>
      </c>
      <c r="AF30" s="64">
        <v>6</v>
      </c>
      <c r="AG30" s="160">
        <v>13</v>
      </c>
      <c r="AH30" s="64">
        <v>10</v>
      </c>
      <c r="AI30" s="64">
        <v>9</v>
      </c>
      <c r="AJ30" s="64">
        <v>3</v>
      </c>
      <c r="AK30" s="64">
        <v>10</v>
      </c>
      <c r="AL30" s="64">
        <v>3</v>
      </c>
      <c r="AM30" s="64">
        <v>10</v>
      </c>
      <c r="AN30" s="65"/>
      <c r="AO30" s="65"/>
      <c r="AP30" s="65"/>
      <c r="AQ30" s="65"/>
    </row>
    <row r="31" spans="1:43" ht="13">
      <c r="A31" s="18">
        <v>6</v>
      </c>
      <c r="B31" s="30" t="s">
        <v>127</v>
      </c>
      <c r="C31" s="53" t="s">
        <v>36</v>
      </c>
      <c r="D31" s="18">
        <f t="shared" si="2"/>
        <v>112</v>
      </c>
      <c r="E31" s="16">
        <f t="shared" si="3"/>
        <v>51</v>
      </c>
      <c r="F31" s="17">
        <v>40</v>
      </c>
      <c r="G31" s="29">
        <v>11</v>
      </c>
      <c r="H31" s="133">
        <v>8</v>
      </c>
      <c r="I31" s="158">
        <v>11</v>
      </c>
      <c r="J31" s="133">
        <v>9</v>
      </c>
      <c r="K31" s="34">
        <v>10</v>
      </c>
      <c r="L31" s="150">
        <v>9</v>
      </c>
      <c r="M31" s="172">
        <v>10</v>
      </c>
      <c r="N31" s="136">
        <v>9</v>
      </c>
      <c r="O31" s="169">
        <v>10</v>
      </c>
      <c r="P31" s="136">
        <v>13</v>
      </c>
      <c r="Q31" s="136">
        <v>6</v>
      </c>
      <c r="R31" s="136"/>
      <c r="S31" s="136"/>
      <c r="T31" s="41">
        <v>13</v>
      </c>
      <c r="U31" s="41">
        <v>6</v>
      </c>
      <c r="V31" s="41">
        <v>9</v>
      </c>
      <c r="W31" s="160">
        <v>10</v>
      </c>
      <c r="X31" s="41">
        <v>9</v>
      </c>
      <c r="Y31" s="160">
        <v>10</v>
      </c>
      <c r="Z31" s="41"/>
      <c r="AA31" s="41"/>
      <c r="AB31" s="41">
        <v>9</v>
      </c>
      <c r="AC31" s="41">
        <v>9</v>
      </c>
      <c r="AD31" s="64">
        <v>9</v>
      </c>
      <c r="AE31" s="64">
        <v>10</v>
      </c>
      <c r="AF31" s="64">
        <v>9</v>
      </c>
      <c r="AG31" s="64">
        <v>10</v>
      </c>
      <c r="AH31" s="64">
        <v>9</v>
      </c>
      <c r="AI31" s="64">
        <v>10</v>
      </c>
      <c r="AJ31" s="64"/>
      <c r="AK31" s="64"/>
      <c r="AL31" s="64"/>
      <c r="AM31" s="64"/>
      <c r="AN31" s="65"/>
      <c r="AO31" s="65"/>
      <c r="AP31" s="65"/>
      <c r="AQ31" s="65"/>
    </row>
    <row r="32" spans="1:43" s="15" customFormat="1" ht="13.75" customHeight="1">
      <c r="A32" s="18">
        <v>7</v>
      </c>
      <c r="B32" s="21" t="s">
        <v>119</v>
      </c>
      <c r="C32" s="53" t="s">
        <v>30</v>
      </c>
      <c r="D32" s="18">
        <f t="shared" si="2"/>
        <v>111</v>
      </c>
      <c r="E32" s="16">
        <f t="shared" si="3"/>
        <v>48</v>
      </c>
      <c r="F32" s="17">
        <f>SUM(O32+Q32+U32+AE32)</f>
        <v>38</v>
      </c>
      <c r="G32" s="29">
        <v>10</v>
      </c>
      <c r="H32" s="133">
        <v>9</v>
      </c>
      <c r="I32" s="158">
        <v>10</v>
      </c>
      <c r="J32" s="133">
        <v>10</v>
      </c>
      <c r="K32" s="34">
        <v>9</v>
      </c>
      <c r="L32" s="150">
        <v>11</v>
      </c>
      <c r="M32" s="150">
        <v>8</v>
      </c>
      <c r="N32" s="136">
        <v>10</v>
      </c>
      <c r="O32" s="169">
        <v>9</v>
      </c>
      <c r="P32" s="136">
        <v>8</v>
      </c>
      <c r="Q32" s="169">
        <v>11</v>
      </c>
      <c r="R32" s="136">
        <v>6</v>
      </c>
      <c r="S32" s="136">
        <v>6</v>
      </c>
      <c r="T32" s="41">
        <v>10</v>
      </c>
      <c r="U32" s="160">
        <v>9</v>
      </c>
      <c r="V32" s="41">
        <v>11</v>
      </c>
      <c r="W32" s="41">
        <v>8</v>
      </c>
      <c r="X32" s="41">
        <v>8</v>
      </c>
      <c r="Y32" s="41">
        <v>11</v>
      </c>
      <c r="Z32" s="41">
        <v>7</v>
      </c>
      <c r="AA32" s="41">
        <v>4</v>
      </c>
      <c r="AB32" s="41"/>
      <c r="AC32" s="41"/>
      <c r="AD32" s="64">
        <v>10</v>
      </c>
      <c r="AE32" s="160">
        <v>9</v>
      </c>
      <c r="AF32" s="64">
        <v>15</v>
      </c>
      <c r="AG32" s="64">
        <v>4</v>
      </c>
      <c r="AH32" s="64"/>
      <c r="AI32" s="64"/>
      <c r="AJ32" s="64">
        <v>6</v>
      </c>
      <c r="AK32" s="64">
        <v>6</v>
      </c>
      <c r="AL32" s="64">
        <v>5</v>
      </c>
      <c r="AM32" s="64">
        <v>7</v>
      </c>
      <c r="AN32" s="65"/>
      <c r="AO32" s="65"/>
      <c r="AP32" s="65"/>
      <c r="AQ32" s="65"/>
    </row>
    <row r="33" spans="1:43" ht="13">
      <c r="A33" s="18">
        <v>8</v>
      </c>
      <c r="B33" s="30" t="s">
        <v>163</v>
      </c>
      <c r="C33" s="53" t="s">
        <v>37</v>
      </c>
      <c r="D33" s="18">
        <f t="shared" si="2"/>
        <v>112</v>
      </c>
      <c r="E33" s="16">
        <f t="shared" si="3"/>
        <v>45</v>
      </c>
      <c r="F33" s="17">
        <f>SUM(Q33+U33+AG33+AK33)</f>
        <v>35</v>
      </c>
      <c r="G33" s="29">
        <v>10</v>
      </c>
      <c r="H33" s="133">
        <v>16</v>
      </c>
      <c r="I33" s="34">
        <v>3</v>
      </c>
      <c r="J33" s="133">
        <v>12</v>
      </c>
      <c r="K33" s="34">
        <v>7</v>
      </c>
      <c r="L33" s="150">
        <v>13</v>
      </c>
      <c r="M33" s="150">
        <v>6</v>
      </c>
      <c r="N33" s="136">
        <v>13</v>
      </c>
      <c r="O33" s="136">
        <v>6</v>
      </c>
      <c r="P33" s="136">
        <v>11</v>
      </c>
      <c r="Q33" s="169">
        <v>8</v>
      </c>
      <c r="R33" s="136">
        <v>5</v>
      </c>
      <c r="S33" s="136">
        <v>7</v>
      </c>
      <c r="T33" s="41">
        <v>11</v>
      </c>
      <c r="U33" s="160">
        <v>8</v>
      </c>
      <c r="V33" s="41">
        <v>12</v>
      </c>
      <c r="W33" s="41">
        <v>7</v>
      </c>
      <c r="X33" s="41">
        <v>15</v>
      </c>
      <c r="Y33" s="41">
        <v>4</v>
      </c>
      <c r="Z33" s="41">
        <v>3</v>
      </c>
      <c r="AA33" s="41">
        <v>9</v>
      </c>
      <c r="AB33" s="41">
        <v>8</v>
      </c>
      <c r="AC33" s="163">
        <v>10</v>
      </c>
      <c r="AD33" s="64"/>
      <c r="AE33" s="64"/>
      <c r="AF33" s="64">
        <v>10</v>
      </c>
      <c r="AG33" s="160">
        <v>9</v>
      </c>
      <c r="AH33" s="64">
        <v>11</v>
      </c>
      <c r="AI33" s="64">
        <v>8</v>
      </c>
      <c r="AJ33" s="64">
        <v>3</v>
      </c>
      <c r="AK33" s="162">
        <v>10</v>
      </c>
      <c r="AL33" s="64">
        <v>3</v>
      </c>
      <c r="AM33" s="64">
        <v>10</v>
      </c>
      <c r="AN33" s="65"/>
      <c r="AO33" s="65"/>
      <c r="AP33" s="65"/>
      <c r="AQ33" s="65"/>
    </row>
    <row r="34" spans="1:43" ht="13">
      <c r="A34" s="18">
        <v>9</v>
      </c>
      <c r="B34" s="81" t="s">
        <v>385</v>
      </c>
      <c r="C34" s="87" t="s">
        <v>30</v>
      </c>
      <c r="D34" s="18">
        <f t="shared" si="2"/>
        <v>42</v>
      </c>
      <c r="E34" s="194">
        <f t="shared" si="3"/>
        <v>20</v>
      </c>
      <c r="F34" s="195">
        <f>SUM(Q34+W34+Y34+AM34)</f>
        <v>19</v>
      </c>
      <c r="G34" s="196">
        <v>1</v>
      </c>
      <c r="H34" s="134"/>
      <c r="I34" s="135"/>
      <c r="J34" s="134">
        <v>17</v>
      </c>
      <c r="K34" s="171">
        <v>1</v>
      </c>
      <c r="L34" s="150"/>
      <c r="M34" s="150"/>
      <c r="N34" s="145"/>
      <c r="O34" s="145"/>
      <c r="P34" s="145">
        <v>15</v>
      </c>
      <c r="Q34" s="176">
        <v>4</v>
      </c>
      <c r="R34" s="145">
        <v>6</v>
      </c>
      <c r="S34" s="145">
        <v>6</v>
      </c>
      <c r="T34" s="153"/>
      <c r="U34" s="153"/>
      <c r="V34" s="153">
        <v>16</v>
      </c>
      <c r="W34" s="172">
        <v>3</v>
      </c>
      <c r="X34" s="153">
        <v>14</v>
      </c>
      <c r="Y34" s="172">
        <v>5</v>
      </c>
      <c r="Z34" s="41">
        <v>7</v>
      </c>
      <c r="AA34" s="41">
        <v>4</v>
      </c>
      <c r="AB34" s="41"/>
      <c r="AC34" s="41"/>
      <c r="AD34" s="64"/>
      <c r="AE34" s="64"/>
      <c r="AF34" s="64">
        <v>16</v>
      </c>
      <c r="AG34" s="64">
        <v>3</v>
      </c>
      <c r="AH34" s="64">
        <v>16</v>
      </c>
      <c r="AI34" s="64">
        <v>3</v>
      </c>
      <c r="AJ34" s="64">
        <v>6</v>
      </c>
      <c r="AK34" s="64">
        <v>6</v>
      </c>
      <c r="AL34" s="64">
        <v>5</v>
      </c>
      <c r="AM34" s="162">
        <v>7</v>
      </c>
      <c r="AN34" s="65"/>
      <c r="AO34" s="65"/>
      <c r="AP34" s="65"/>
      <c r="AQ34" s="65"/>
    </row>
    <row r="35" spans="1:43" ht="13">
      <c r="A35" s="18">
        <v>10</v>
      </c>
      <c r="B35" s="23" t="s">
        <v>387</v>
      </c>
      <c r="C35" s="24" t="s">
        <v>143</v>
      </c>
      <c r="D35" s="18">
        <f t="shared" si="2"/>
        <v>11</v>
      </c>
      <c r="E35" s="68">
        <f t="shared" si="3"/>
        <v>11</v>
      </c>
      <c r="F35" s="69">
        <v>11</v>
      </c>
      <c r="G35" s="29">
        <v>0</v>
      </c>
      <c r="H35" s="133"/>
      <c r="I35" s="34"/>
      <c r="J35" s="133"/>
      <c r="K35" s="34"/>
      <c r="L35" s="151">
        <v>12</v>
      </c>
      <c r="M35" s="160">
        <v>7</v>
      </c>
      <c r="N35" s="136">
        <v>15</v>
      </c>
      <c r="O35" s="169">
        <v>4</v>
      </c>
      <c r="P35" s="136"/>
      <c r="Q35" s="136"/>
      <c r="R35" s="136"/>
      <c r="S35" s="136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65"/>
      <c r="AP35" s="65"/>
      <c r="AQ35" s="65"/>
    </row>
  </sheetData>
  <sheetProtection selectLockedCells="1" selectUnlockedCells="1"/>
  <sortState ref="A5:AQ20">
    <sortCondition descending="1" ref="E5:E20"/>
  </sortState>
  <mergeCells count="12">
    <mergeCell ref="AN2:AQ2"/>
    <mergeCell ref="E23:G23"/>
    <mergeCell ref="H23:K23"/>
    <mergeCell ref="T23:AC23"/>
    <mergeCell ref="AD23:AM23"/>
    <mergeCell ref="AN23:AQ23"/>
    <mergeCell ref="E2:G2"/>
    <mergeCell ref="H2:K2"/>
    <mergeCell ref="T2:AC2"/>
    <mergeCell ref="AD2:AM2"/>
    <mergeCell ref="L2:S2"/>
    <mergeCell ref="L23:S2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2:AS27"/>
  <sheetViews>
    <sheetView zoomScale="95" zoomScaleNormal="95" workbookViewId="0">
      <pane xSplit="3" topLeftCell="D1" activePane="topRight" state="frozen"/>
      <selection activeCell="A25" sqref="A25"/>
      <selection pane="topRight" activeCell="B12" sqref="B1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4.453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customWidth="1"/>
    <col min="21" max="21" width="3.6328125" customWidth="1"/>
    <col min="22" max="22" width="5.81640625" customWidth="1"/>
    <col min="23" max="23" width="3.6328125" customWidth="1"/>
    <col min="24" max="24" width="5.81640625" style="1" customWidth="1"/>
    <col min="25" max="25" width="3.90625" style="2" customWidth="1"/>
    <col min="26" max="26" width="5.81640625" style="2" customWidth="1"/>
    <col min="27" max="27" width="3.36328125" style="2" customWidth="1"/>
    <col min="28" max="28" width="5.81640625" style="1" customWidth="1"/>
    <col min="29" max="29" width="3.36328125" style="1" customWidth="1"/>
    <col min="30" max="30" width="5.81640625" style="1" customWidth="1"/>
    <col min="31" max="31" width="4" style="1" customWidth="1"/>
    <col min="32" max="32" width="5.81640625" style="1" customWidth="1"/>
    <col min="33" max="33" width="4.816406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2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16384" width="9.1796875" style="1"/>
  </cols>
  <sheetData>
    <row r="2" spans="1:45" ht="13" thickBot="1"/>
    <row r="3" spans="1:45" ht="13.5" thickBot="1">
      <c r="A3" s="3"/>
      <c r="B3" s="3"/>
      <c r="C3" s="4"/>
      <c r="D3" s="80" t="s">
        <v>255</v>
      </c>
      <c r="E3" s="258" t="s">
        <v>262</v>
      </c>
      <c r="F3" s="259"/>
      <c r="G3" s="260"/>
      <c r="H3" s="252" t="s">
        <v>212</v>
      </c>
      <c r="I3" s="253"/>
      <c r="J3" s="253"/>
      <c r="K3" s="261"/>
      <c r="L3" s="254" t="s">
        <v>130</v>
      </c>
      <c r="M3" s="255"/>
      <c r="N3" s="255"/>
      <c r="O3" s="255"/>
      <c r="P3" s="255"/>
      <c r="Q3" s="255"/>
      <c r="R3" s="255"/>
      <c r="S3" s="256"/>
      <c r="T3" s="254" t="s">
        <v>265</v>
      </c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6"/>
      <c r="AF3" s="254" t="s">
        <v>57</v>
      </c>
      <c r="AG3" s="255"/>
      <c r="AH3" s="255"/>
      <c r="AI3" s="255"/>
      <c r="AJ3" s="255"/>
      <c r="AK3" s="255"/>
      <c r="AL3" s="255"/>
      <c r="AM3" s="255"/>
      <c r="AN3" s="255"/>
      <c r="AO3" s="256"/>
      <c r="AP3" s="244" t="s">
        <v>100</v>
      </c>
      <c r="AQ3" s="244"/>
      <c r="AR3" s="244"/>
      <c r="AS3" s="245"/>
    </row>
    <row r="4" spans="1:45" ht="13">
      <c r="A4" s="6"/>
      <c r="B4" s="164" t="s">
        <v>411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6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8" t="s">
        <v>3</v>
      </c>
      <c r="U4" s="39"/>
      <c r="V4" s="38" t="s">
        <v>3</v>
      </c>
      <c r="W4" s="39"/>
      <c r="X4" s="38" t="s">
        <v>3</v>
      </c>
      <c r="Y4" s="38"/>
      <c r="Z4" s="38" t="s">
        <v>3</v>
      </c>
      <c r="AA4" s="40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4"/>
      <c r="AJ4" s="54" t="s">
        <v>3</v>
      </c>
      <c r="AK4" s="56"/>
      <c r="AL4" s="54" t="s">
        <v>3</v>
      </c>
      <c r="AM4" s="56"/>
      <c r="AN4" s="54" t="s">
        <v>3</v>
      </c>
      <c r="AO4" s="56"/>
      <c r="AP4" s="59" t="s">
        <v>3</v>
      </c>
      <c r="AQ4" s="60"/>
      <c r="AR4" s="60" t="s">
        <v>3</v>
      </c>
      <c r="AS4" s="61"/>
    </row>
    <row r="5" spans="1:45" ht="14">
      <c r="A5" s="51"/>
      <c r="B5" s="13" t="s">
        <v>43</v>
      </c>
      <c r="C5" s="14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123" t="s">
        <v>174</v>
      </c>
      <c r="I5" s="124" t="s">
        <v>5</v>
      </c>
      <c r="J5" s="123" t="s">
        <v>187</v>
      </c>
      <c r="K5" s="124" t="s">
        <v>5</v>
      </c>
      <c r="L5" s="45" t="s">
        <v>194</v>
      </c>
      <c r="M5" s="46" t="s">
        <v>5</v>
      </c>
      <c r="N5" s="45" t="s">
        <v>175</v>
      </c>
      <c r="O5" s="44" t="s">
        <v>5</v>
      </c>
      <c r="P5" s="45" t="s">
        <v>176</v>
      </c>
      <c r="Q5" s="46" t="s">
        <v>5</v>
      </c>
      <c r="R5" s="47" t="s">
        <v>177</v>
      </c>
      <c r="S5" s="48" t="s">
        <v>5</v>
      </c>
      <c r="T5" s="49" t="s">
        <v>194</v>
      </c>
      <c r="U5" s="50" t="s">
        <v>5</v>
      </c>
      <c r="V5" s="49" t="s">
        <v>175</v>
      </c>
      <c r="W5" s="50" t="s">
        <v>5</v>
      </c>
      <c r="X5" s="49" t="s">
        <v>176</v>
      </c>
      <c r="Y5" s="50" t="s">
        <v>5</v>
      </c>
      <c r="Z5" s="49" t="s">
        <v>177</v>
      </c>
      <c r="AA5" s="50" t="s">
        <v>5</v>
      </c>
      <c r="AB5" s="49" t="s">
        <v>241</v>
      </c>
      <c r="AC5" s="50" t="s">
        <v>5</v>
      </c>
      <c r="AD5" s="49" t="s">
        <v>386</v>
      </c>
      <c r="AE5" s="50" t="s">
        <v>5</v>
      </c>
      <c r="AF5" s="57" t="s">
        <v>194</v>
      </c>
      <c r="AG5" s="58" t="s">
        <v>5</v>
      </c>
      <c r="AH5" s="57" t="s">
        <v>175</v>
      </c>
      <c r="AI5" s="58" t="s">
        <v>5</v>
      </c>
      <c r="AJ5" s="57" t="s">
        <v>176</v>
      </c>
      <c r="AK5" s="58" t="s">
        <v>5</v>
      </c>
      <c r="AL5" s="57" t="s">
        <v>177</v>
      </c>
      <c r="AM5" s="58" t="s">
        <v>5</v>
      </c>
      <c r="AN5" s="57" t="s">
        <v>241</v>
      </c>
      <c r="AO5" s="58" t="s">
        <v>5</v>
      </c>
      <c r="AP5" s="62" t="s">
        <v>196</v>
      </c>
      <c r="AQ5" s="63" t="s">
        <v>5</v>
      </c>
      <c r="AR5" s="62" t="s">
        <v>197</v>
      </c>
      <c r="AS5" s="63" t="s">
        <v>5</v>
      </c>
    </row>
    <row r="6" spans="1:45" ht="13">
      <c r="A6" s="272">
        <v>1</v>
      </c>
      <c r="B6" s="267" t="s">
        <v>86</v>
      </c>
      <c r="C6" s="86" t="s">
        <v>16</v>
      </c>
      <c r="D6" s="52">
        <f>SUM(I6+K6+M6+O6+Q6+S6+U6+W6+Y6+AA6+AC6+AE6+AG6+AI6+AK6+AM6+AO6+AQ6+AS6)</f>
        <v>146</v>
      </c>
      <c r="E6" s="138">
        <f t="shared" ref="E6:E13" si="0">SUM(F6+G6)</f>
        <v>91</v>
      </c>
      <c r="F6" s="137">
        <f>SUM(M6+O6+W6+AG6+AI6)</f>
        <v>82</v>
      </c>
      <c r="G6" s="29">
        <v>9</v>
      </c>
      <c r="H6" s="133">
        <v>5</v>
      </c>
      <c r="I6" s="133">
        <v>8</v>
      </c>
      <c r="J6" s="133">
        <v>4</v>
      </c>
      <c r="K6" s="168">
        <v>9</v>
      </c>
      <c r="L6" s="136">
        <v>4</v>
      </c>
      <c r="M6" s="169">
        <v>12</v>
      </c>
      <c r="N6" s="136">
        <v>2</v>
      </c>
      <c r="O6" s="169">
        <v>18</v>
      </c>
      <c r="P6" s="136"/>
      <c r="Q6" s="136"/>
      <c r="R6" s="136">
        <v>4</v>
      </c>
      <c r="S6" s="136">
        <v>2</v>
      </c>
      <c r="T6" s="41">
        <v>3</v>
      </c>
      <c r="U6" s="41">
        <v>12</v>
      </c>
      <c r="V6" s="41">
        <v>2</v>
      </c>
      <c r="W6" s="160">
        <v>18</v>
      </c>
      <c r="X6" s="41">
        <v>7</v>
      </c>
      <c r="Y6" s="41">
        <v>9</v>
      </c>
      <c r="Z6" s="41">
        <v>3</v>
      </c>
      <c r="AA6" s="41">
        <v>3</v>
      </c>
      <c r="AB6" s="41">
        <v>4</v>
      </c>
      <c r="AC6" s="41">
        <v>1</v>
      </c>
      <c r="AD6" s="41"/>
      <c r="AE6" s="41"/>
      <c r="AF6" s="64">
        <v>2</v>
      </c>
      <c r="AG6" s="160">
        <v>16</v>
      </c>
      <c r="AH6" s="64">
        <v>2</v>
      </c>
      <c r="AI6" s="160">
        <v>18</v>
      </c>
      <c r="AJ6" s="64">
        <v>5</v>
      </c>
      <c r="AK6" s="64">
        <v>10</v>
      </c>
      <c r="AL6" s="64">
        <v>1</v>
      </c>
      <c r="AM6" s="64">
        <v>7</v>
      </c>
      <c r="AN6" s="64">
        <v>3</v>
      </c>
      <c r="AO6" s="64">
        <v>3</v>
      </c>
      <c r="AP6" s="65"/>
      <c r="AQ6" s="65"/>
      <c r="AR6" s="65"/>
      <c r="AS6" s="65"/>
    </row>
    <row r="7" spans="1:45" ht="13">
      <c r="A7" s="272">
        <v>2</v>
      </c>
      <c r="B7" s="268" t="s">
        <v>84</v>
      </c>
      <c r="C7" s="83" t="s">
        <v>34</v>
      </c>
      <c r="D7" s="52">
        <f>SUM(I7+K7+M7+O7+Q7+S7+U7+W7+Y7+AA7+AC7+AE7+AG7+AI7+AK7+AM7+AO7+AQ7+AS7)</f>
        <v>99</v>
      </c>
      <c r="E7" s="138">
        <f>SUM(F7+G7)</f>
        <v>87</v>
      </c>
      <c r="F7" s="137">
        <f>SUM(M7+O7+U7+AG7+AI7)</f>
        <v>85</v>
      </c>
      <c r="G7" s="29">
        <v>2</v>
      </c>
      <c r="H7" s="133">
        <v>11</v>
      </c>
      <c r="I7" s="168">
        <v>2</v>
      </c>
      <c r="J7" s="133">
        <v>11</v>
      </c>
      <c r="K7" s="133">
        <v>2</v>
      </c>
      <c r="L7" s="136">
        <v>1</v>
      </c>
      <c r="M7" s="169">
        <v>22</v>
      </c>
      <c r="N7" s="136">
        <v>7</v>
      </c>
      <c r="O7" s="169">
        <v>9</v>
      </c>
      <c r="P7" s="136"/>
      <c r="Q7" s="136"/>
      <c r="R7" s="136">
        <v>5</v>
      </c>
      <c r="S7" s="136">
        <v>1</v>
      </c>
      <c r="T7" s="41">
        <v>1</v>
      </c>
      <c r="U7" s="160">
        <v>20</v>
      </c>
      <c r="V7" s="41">
        <v>8</v>
      </c>
      <c r="W7" s="41">
        <v>8</v>
      </c>
      <c r="X7" s="41"/>
      <c r="Y7" s="41"/>
      <c r="Z7" s="41"/>
      <c r="AA7" s="41"/>
      <c r="AB7" s="41"/>
      <c r="AC7" s="41"/>
      <c r="AD7" s="41">
        <v>11</v>
      </c>
      <c r="AE7" s="41">
        <v>1</v>
      </c>
      <c r="AF7" s="64">
        <v>1</v>
      </c>
      <c r="AG7" s="160">
        <v>20</v>
      </c>
      <c r="AH7" s="64">
        <v>3</v>
      </c>
      <c r="AI7" s="160">
        <v>14</v>
      </c>
      <c r="AJ7" s="64"/>
      <c r="AK7" s="64"/>
      <c r="AL7" s="64"/>
      <c r="AM7" s="64"/>
      <c r="AN7" s="64"/>
      <c r="AO7" s="64"/>
      <c r="AP7" s="65"/>
      <c r="AQ7" s="65"/>
      <c r="AR7" s="65"/>
      <c r="AS7" s="65"/>
    </row>
    <row r="8" spans="1:45" ht="13">
      <c r="A8" s="201">
        <v>3</v>
      </c>
      <c r="B8" s="205" t="s">
        <v>173</v>
      </c>
      <c r="C8" s="83" t="s">
        <v>147</v>
      </c>
      <c r="D8" s="52">
        <f t="shared" ref="D8:D13" si="1">SUM(I8+K8+M8+O8+Q8+S8+U8+W8+Y8+AA8+AC8+AE8+AG8+AI8+AK8+AM8+AO8+AQ8+AS8)</f>
        <v>155</v>
      </c>
      <c r="E8" s="138">
        <f t="shared" si="0"/>
        <v>79</v>
      </c>
      <c r="F8" s="137">
        <f>SUM(Q8+W8+Y8+AI8+AK8)</f>
        <v>60</v>
      </c>
      <c r="G8" s="29">
        <v>19</v>
      </c>
      <c r="H8" s="133">
        <v>1</v>
      </c>
      <c r="I8" s="168">
        <v>19</v>
      </c>
      <c r="J8" s="133">
        <v>2</v>
      </c>
      <c r="K8" s="133">
        <v>15</v>
      </c>
      <c r="L8" s="136">
        <v>8</v>
      </c>
      <c r="M8" s="136">
        <v>8</v>
      </c>
      <c r="N8" s="136">
        <v>6</v>
      </c>
      <c r="O8" s="136">
        <v>10</v>
      </c>
      <c r="P8" s="136">
        <v>4</v>
      </c>
      <c r="Q8" s="169">
        <v>11</v>
      </c>
      <c r="R8" s="136">
        <v>2</v>
      </c>
      <c r="S8" s="136">
        <v>7</v>
      </c>
      <c r="T8" s="41"/>
      <c r="U8" s="41"/>
      <c r="V8" s="41">
        <v>5</v>
      </c>
      <c r="W8" s="160">
        <v>11</v>
      </c>
      <c r="X8" s="41">
        <v>6</v>
      </c>
      <c r="Y8" s="160">
        <v>10</v>
      </c>
      <c r="Z8" s="41">
        <v>2</v>
      </c>
      <c r="AA8" s="41">
        <v>6</v>
      </c>
      <c r="AB8" s="41">
        <v>3</v>
      </c>
      <c r="AC8" s="41">
        <v>3</v>
      </c>
      <c r="AD8" s="41">
        <v>3</v>
      </c>
      <c r="AE8" s="41">
        <v>10</v>
      </c>
      <c r="AF8" s="64">
        <v>6</v>
      </c>
      <c r="AG8" s="64">
        <v>8</v>
      </c>
      <c r="AH8" s="64">
        <v>5</v>
      </c>
      <c r="AI8" s="160">
        <v>11</v>
      </c>
      <c r="AJ8" s="64">
        <v>2</v>
      </c>
      <c r="AK8" s="160">
        <v>17</v>
      </c>
      <c r="AL8" s="64"/>
      <c r="AM8" s="64"/>
      <c r="AN8" s="64">
        <v>1</v>
      </c>
      <c r="AO8" s="64">
        <v>9</v>
      </c>
      <c r="AP8" s="65"/>
      <c r="AQ8" s="65"/>
      <c r="AR8" s="65"/>
      <c r="AS8" s="65"/>
    </row>
    <row r="9" spans="1:45" ht="13">
      <c r="A9" s="201">
        <v>4</v>
      </c>
      <c r="B9" s="206" t="s">
        <v>85</v>
      </c>
      <c r="C9" s="83" t="s">
        <v>11</v>
      </c>
      <c r="D9" s="52">
        <f t="shared" si="1"/>
        <v>89</v>
      </c>
      <c r="E9" s="138">
        <f t="shared" si="0"/>
        <v>54</v>
      </c>
      <c r="F9" s="137">
        <f>SUM(M9+O9+Q9+W9+Y9)</f>
        <v>45</v>
      </c>
      <c r="G9" s="29">
        <v>9</v>
      </c>
      <c r="H9" s="133">
        <v>4</v>
      </c>
      <c r="I9" s="168">
        <v>9</v>
      </c>
      <c r="J9" s="133">
        <v>6</v>
      </c>
      <c r="K9" s="133">
        <v>7</v>
      </c>
      <c r="L9" s="136">
        <v>9</v>
      </c>
      <c r="M9" s="169">
        <v>7</v>
      </c>
      <c r="N9" s="136">
        <v>8</v>
      </c>
      <c r="O9" s="169">
        <v>8</v>
      </c>
      <c r="P9" s="136">
        <v>5</v>
      </c>
      <c r="Q9" s="169">
        <v>10</v>
      </c>
      <c r="R9" s="136">
        <v>2</v>
      </c>
      <c r="S9" s="136">
        <v>7</v>
      </c>
      <c r="T9" s="41">
        <v>7</v>
      </c>
      <c r="U9" s="41">
        <v>7</v>
      </c>
      <c r="V9" s="41">
        <v>7</v>
      </c>
      <c r="W9" s="160">
        <v>9</v>
      </c>
      <c r="X9" s="41">
        <v>5</v>
      </c>
      <c r="Y9" s="160">
        <v>11</v>
      </c>
      <c r="Z9" s="41">
        <v>2</v>
      </c>
      <c r="AA9" s="41">
        <v>6</v>
      </c>
      <c r="AB9" s="41">
        <v>3</v>
      </c>
      <c r="AC9" s="41">
        <v>3</v>
      </c>
      <c r="AD9" s="41">
        <v>7</v>
      </c>
      <c r="AE9" s="41">
        <v>5</v>
      </c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5"/>
      <c r="AQ9" s="65"/>
      <c r="AR9" s="65"/>
      <c r="AS9" s="65"/>
    </row>
    <row r="10" spans="1:45" ht="13">
      <c r="A10" s="18">
        <v>5</v>
      </c>
      <c r="B10" s="96" t="s">
        <v>88</v>
      </c>
      <c r="C10" s="90" t="s">
        <v>32</v>
      </c>
      <c r="D10" s="52">
        <f t="shared" si="1"/>
        <v>59</v>
      </c>
      <c r="E10" s="138">
        <f t="shared" si="0"/>
        <v>37</v>
      </c>
      <c r="F10" s="137">
        <f>SUM(M10+Q10+U10+W10+AK10)</f>
        <v>33</v>
      </c>
      <c r="G10" s="29">
        <v>4</v>
      </c>
      <c r="H10" s="133">
        <v>9</v>
      </c>
      <c r="I10" s="168">
        <v>4</v>
      </c>
      <c r="J10" s="133">
        <v>9</v>
      </c>
      <c r="K10" s="133">
        <v>4</v>
      </c>
      <c r="L10" s="136">
        <v>10</v>
      </c>
      <c r="M10" s="169">
        <v>6</v>
      </c>
      <c r="N10" s="136">
        <v>12</v>
      </c>
      <c r="O10" s="136">
        <v>4</v>
      </c>
      <c r="P10" s="136">
        <v>8</v>
      </c>
      <c r="Q10" s="169">
        <v>7</v>
      </c>
      <c r="R10" s="136"/>
      <c r="S10" s="136"/>
      <c r="T10" s="41">
        <v>8</v>
      </c>
      <c r="U10" s="160">
        <v>6</v>
      </c>
      <c r="V10" s="41">
        <v>10</v>
      </c>
      <c r="W10" s="160">
        <v>6</v>
      </c>
      <c r="X10" s="41">
        <v>12</v>
      </c>
      <c r="Y10" s="41">
        <v>4</v>
      </c>
      <c r="Z10" s="41"/>
      <c r="AA10" s="41"/>
      <c r="AB10" s="41"/>
      <c r="AC10" s="41"/>
      <c r="AD10" s="41">
        <v>9</v>
      </c>
      <c r="AE10" s="41">
        <v>3</v>
      </c>
      <c r="AF10" s="64">
        <v>10</v>
      </c>
      <c r="AG10" s="64">
        <v>4</v>
      </c>
      <c r="AH10" s="64">
        <v>13</v>
      </c>
      <c r="AI10" s="64">
        <v>3</v>
      </c>
      <c r="AJ10" s="64">
        <v>7</v>
      </c>
      <c r="AK10" s="160">
        <v>8</v>
      </c>
      <c r="AL10" s="64"/>
      <c r="AM10" s="64"/>
      <c r="AN10" s="64"/>
      <c r="AO10" s="64"/>
      <c r="AP10" s="65"/>
      <c r="AQ10" s="65"/>
      <c r="AR10" s="65"/>
      <c r="AS10" s="65"/>
    </row>
    <row r="11" spans="1:45" ht="13">
      <c r="A11" s="18">
        <v>6</v>
      </c>
      <c r="B11" s="20" t="s">
        <v>128</v>
      </c>
      <c r="C11" s="86" t="s">
        <v>30</v>
      </c>
      <c r="D11" s="52">
        <f t="shared" si="1"/>
        <v>50</v>
      </c>
      <c r="E11" s="138">
        <f t="shared" si="0"/>
        <v>31</v>
      </c>
      <c r="F11" s="137">
        <f>SUM(O11+W11+Y11+AG11+AI11)</f>
        <v>26</v>
      </c>
      <c r="G11" s="29">
        <v>5</v>
      </c>
      <c r="H11" s="133">
        <v>8</v>
      </c>
      <c r="I11" s="168">
        <v>5</v>
      </c>
      <c r="J11" s="133">
        <v>10</v>
      </c>
      <c r="K11" s="133">
        <v>3</v>
      </c>
      <c r="L11" s="136">
        <v>13</v>
      </c>
      <c r="M11" s="136">
        <v>3</v>
      </c>
      <c r="N11" s="136">
        <v>11</v>
      </c>
      <c r="O11" s="169">
        <v>5</v>
      </c>
      <c r="P11" s="136">
        <v>11</v>
      </c>
      <c r="Q11" s="136">
        <v>4</v>
      </c>
      <c r="R11" s="136"/>
      <c r="S11" s="136"/>
      <c r="T11" s="41">
        <v>10</v>
      </c>
      <c r="U11" s="41">
        <v>4</v>
      </c>
      <c r="V11" s="41">
        <v>11</v>
      </c>
      <c r="W11" s="160">
        <v>5</v>
      </c>
      <c r="X11" s="41">
        <v>10</v>
      </c>
      <c r="Y11" s="160">
        <v>6</v>
      </c>
      <c r="Z11" s="41"/>
      <c r="AA11" s="41"/>
      <c r="AB11" s="41"/>
      <c r="AC11" s="41"/>
      <c r="AD11" s="41"/>
      <c r="AE11" s="41"/>
      <c r="AF11" s="64">
        <v>9</v>
      </c>
      <c r="AG11" s="160">
        <v>5</v>
      </c>
      <c r="AH11" s="64">
        <v>11</v>
      </c>
      <c r="AI11" s="160">
        <v>5</v>
      </c>
      <c r="AJ11" s="64">
        <v>12</v>
      </c>
      <c r="AK11" s="64">
        <v>3</v>
      </c>
      <c r="AL11" s="64">
        <v>3</v>
      </c>
      <c r="AM11" s="64">
        <v>1</v>
      </c>
      <c r="AN11" s="64">
        <v>4</v>
      </c>
      <c r="AO11" s="64">
        <v>1</v>
      </c>
      <c r="AP11" s="65"/>
      <c r="AQ11" s="65"/>
      <c r="AR11" s="65"/>
      <c r="AS11" s="65"/>
    </row>
    <row r="12" spans="1:45" ht="13">
      <c r="A12" s="18">
        <v>7</v>
      </c>
      <c r="B12" s="6" t="s">
        <v>87</v>
      </c>
      <c r="C12" s="86" t="s">
        <v>30</v>
      </c>
      <c r="D12" s="52">
        <f t="shared" si="1"/>
        <v>50</v>
      </c>
      <c r="E12" s="138">
        <f t="shared" si="0"/>
        <v>31</v>
      </c>
      <c r="F12" s="137">
        <f>SUM(M12+Q12+AG12+AI12+AK12)</f>
        <v>26</v>
      </c>
      <c r="G12" s="29">
        <v>5</v>
      </c>
      <c r="H12" s="133">
        <v>10</v>
      </c>
      <c r="I12" s="133">
        <v>3</v>
      </c>
      <c r="J12" s="133">
        <v>8</v>
      </c>
      <c r="K12" s="168">
        <v>5</v>
      </c>
      <c r="L12" s="136">
        <v>12</v>
      </c>
      <c r="M12" s="169">
        <v>4</v>
      </c>
      <c r="N12" s="136">
        <v>13</v>
      </c>
      <c r="O12" s="136">
        <v>3</v>
      </c>
      <c r="P12" s="136">
        <v>10</v>
      </c>
      <c r="Q12" s="169">
        <v>5</v>
      </c>
      <c r="R12" s="136">
        <v>5</v>
      </c>
      <c r="S12" s="136">
        <v>1</v>
      </c>
      <c r="T12" s="41">
        <v>11</v>
      </c>
      <c r="U12" s="41">
        <v>3</v>
      </c>
      <c r="V12" s="41">
        <v>12</v>
      </c>
      <c r="W12" s="41">
        <v>4</v>
      </c>
      <c r="X12" s="41">
        <v>13</v>
      </c>
      <c r="Y12" s="41">
        <v>3</v>
      </c>
      <c r="Z12" s="41"/>
      <c r="AA12" s="41"/>
      <c r="AB12" s="41"/>
      <c r="AC12" s="41"/>
      <c r="AD12" s="41"/>
      <c r="AE12" s="41"/>
      <c r="AF12" s="64">
        <v>8</v>
      </c>
      <c r="AG12" s="160">
        <v>6</v>
      </c>
      <c r="AH12" s="64">
        <v>10</v>
      </c>
      <c r="AI12" s="160">
        <v>6</v>
      </c>
      <c r="AJ12" s="64">
        <v>10</v>
      </c>
      <c r="AK12" s="160">
        <v>5</v>
      </c>
      <c r="AL12" s="64">
        <v>3</v>
      </c>
      <c r="AM12" s="64">
        <v>1</v>
      </c>
      <c r="AN12" s="64">
        <v>4</v>
      </c>
      <c r="AO12" s="64">
        <v>1</v>
      </c>
      <c r="AP12" s="65"/>
      <c r="AQ12" s="65"/>
      <c r="AR12" s="65"/>
      <c r="AS12" s="65"/>
    </row>
    <row r="13" spans="1:45" ht="13">
      <c r="A13" s="18">
        <v>8</v>
      </c>
      <c r="B13" s="20" t="s">
        <v>261</v>
      </c>
      <c r="C13" s="86" t="s">
        <v>30</v>
      </c>
      <c r="D13" s="52">
        <f t="shared" si="1"/>
        <v>13</v>
      </c>
      <c r="E13" s="138">
        <f t="shared" si="0"/>
        <v>9</v>
      </c>
      <c r="F13" s="137">
        <f>SUM(M13+Q13+AG13+AI13+AK13)</f>
        <v>9</v>
      </c>
      <c r="G13" s="29">
        <v>0</v>
      </c>
      <c r="H13" s="133"/>
      <c r="I13" s="133"/>
      <c r="J13" s="133"/>
      <c r="K13" s="133"/>
      <c r="L13" s="136">
        <v>15</v>
      </c>
      <c r="M13" s="169">
        <v>1</v>
      </c>
      <c r="N13" s="136">
        <v>15</v>
      </c>
      <c r="O13" s="136">
        <v>1</v>
      </c>
      <c r="P13" s="136">
        <v>13</v>
      </c>
      <c r="Q13" s="169">
        <v>2</v>
      </c>
      <c r="R13" s="136"/>
      <c r="S13" s="136"/>
      <c r="T13" s="41">
        <v>13</v>
      </c>
      <c r="U13" s="41">
        <v>1</v>
      </c>
      <c r="V13" s="41">
        <v>15</v>
      </c>
      <c r="W13" s="41">
        <v>1</v>
      </c>
      <c r="X13" s="41">
        <v>15</v>
      </c>
      <c r="Y13" s="41">
        <v>1</v>
      </c>
      <c r="Z13" s="41"/>
      <c r="AA13" s="41"/>
      <c r="AB13" s="41"/>
      <c r="AC13" s="41"/>
      <c r="AD13" s="41"/>
      <c r="AE13" s="41"/>
      <c r="AF13" s="64">
        <v>12</v>
      </c>
      <c r="AG13" s="160">
        <v>2</v>
      </c>
      <c r="AH13" s="64">
        <v>14</v>
      </c>
      <c r="AI13" s="160">
        <v>2</v>
      </c>
      <c r="AJ13" s="64">
        <v>13</v>
      </c>
      <c r="AK13" s="160">
        <v>2</v>
      </c>
      <c r="AL13" s="64"/>
      <c r="AM13" s="64"/>
      <c r="AN13" s="64"/>
      <c r="AO13" s="64"/>
      <c r="AP13" s="65"/>
      <c r="AQ13" s="65"/>
      <c r="AR13" s="65"/>
      <c r="AS13" s="65"/>
    </row>
    <row r="14" spans="1:45">
      <c r="T14" s="1"/>
      <c r="U14" s="2"/>
      <c r="V14" s="2"/>
      <c r="W14" s="2"/>
      <c r="Y14" s="1"/>
      <c r="Z14" s="1"/>
      <c r="AA14" s="1"/>
      <c r="AC14" s="2"/>
      <c r="AK14" s="1"/>
    </row>
    <row r="15" spans="1:45" ht="13" thickBot="1"/>
    <row r="16" spans="1:45" s="5" customFormat="1" ht="13.5" thickBot="1">
      <c r="A16" s="3"/>
      <c r="B16" s="22" t="s">
        <v>211</v>
      </c>
      <c r="C16" s="4"/>
      <c r="D16" s="80" t="s">
        <v>255</v>
      </c>
      <c r="E16" s="249" t="s">
        <v>262</v>
      </c>
      <c r="F16" s="250"/>
      <c r="G16" s="251"/>
      <c r="H16" s="252" t="s">
        <v>212</v>
      </c>
      <c r="I16" s="253"/>
      <c r="J16" s="253"/>
      <c r="K16" s="261"/>
      <c r="L16" s="254" t="s">
        <v>130</v>
      </c>
      <c r="M16" s="255"/>
      <c r="N16" s="255"/>
      <c r="O16" s="255"/>
      <c r="P16" s="255"/>
      <c r="Q16" s="255"/>
      <c r="R16" s="255"/>
      <c r="S16" s="256"/>
      <c r="T16" s="254" t="s">
        <v>265</v>
      </c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6"/>
      <c r="AF16" s="254" t="s">
        <v>57</v>
      </c>
      <c r="AG16" s="255"/>
      <c r="AH16" s="255"/>
      <c r="AI16" s="255"/>
      <c r="AJ16" s="255"/>
      <c r="AK16" s="255"/>
      <c r="AL16" s="255"/>
      <c r="AM16" s="255"/>
      <c r="AN16" s="255"/>
      <c r="AO16" s="256"/>
      <c r="AP16" s="244" t="s">
        <v>100</v>
      </c>
      <c r="AQ16" s="244"/>
      <c r="AR16" s="244"/>
      <c r="AS16" s="245"/>
    </row>
    <row r="17" spans="1:45" ht="13">
      <c r="A17" s="6"/>
      <c r="B17" s="167" t="s">
        <v>411</v>
      </c>
      <c r="C17" s="7"/>
      <c r="D17" s="8" t="s">
        <v>0</v>
      </c>
      <c r="E17" s="184" t="s">
        <v>0</v>
      </c>
      <c r="F17" s="185" t="s">
        <v>1</v>
      </c>
      <c r="G17" s="185" t="s">
        <v>2</v>
      </c>
      <c r="H17" s="31" t="s">
        <v>3</v>
      </c>
      <c r="I17" s="32"/>
      <c r="J17" s="33" t="s">
        <v>3</v>
      </c>
      <c r="K17" s="32"/>
      <c r="L17" s="36" t="s">
        <v>3</v>
      </c>
      <c r="M17" s="36"/>
      <c r="N17" s="35" t="s">
        <v>3</v>
      </c>
      <c r="O17" s="36"/>
      <c r="P17" s="36" t="s">
        <v>3</v>
      </c>
      <c r="Q17" s="36"/>
      <c r="R17" s="37" t="s">
        <v>3</v>
      </c>
      <c r="S17" s="37"/>
      <c r="T17" s="38" t="s">
        <v>3</v>
      </c>
      <c r="U17" s="39"/>
      <c r="V17" s="38" t="s">
        <v>3</v>
      </c>
      <c r="W17" s="39"/>
      <c r="X17" s="38" t="s">
        <v>3</v>
      </c>
      <c r="Y17" s="38"/>
      <c r="Z17" s="38" t="s">
        <v>3</v>
      </c>
      <c r="AA17" s="40"/>
      <c r="AB17" s="38" t="s">
        <v>3</v>
      </c>
      <c r="AC17" s="40"/>
      <c r="AD17" s="38" t="s">
        <v>3</v>
      </c>
      <c r="AE17" s="40"/>
      <c r="AF17" s="54" t="s">
        <v>3</v>
      </c>
      <c r="AG17" s="55"/>
      <c r="AH17" s="54" t="s">
        <v>3</v>
      </c>
      <c r="AI17" s="54"/>
      <c r="AJ17" s="54" t="s">
        <v>3</v>
      </c>
      <c r="AK17" s="56"/>
      <c r="AL17" s="54" t="s">
        <v>3</v>
      </c>
      <c r="AM17" s="56"/>
      <c r="AN17" s="54" t="s">
        <v>3</v>
      </c>
      <c r="AO17" s="56"/>
      <c r="AP17" s="59" t="s">
        <v>3</v>
      </c>
      <c r="AQ17" s="60"/>
      <c r="AR17" s="60" t="s">
        <v>3</v>
      </c>
      <c r="AS17" s="61"/>
    </row>
    <row r="18" spans="1:45" s="15" customFormat="1" ht="12" customHeight="1">
      <c r="A18" s="10"/>
      <c r="B18" s="11" t="s">
        <v>43</v>
      </c>
      <c r="C18" s="12" t="s">
        <v>4</v>
      </c>
      <c r="D18" s="13" t="s">
        <v>5</v>
      </c>
      <c r="E18" s="186" t="s">
        <v>5</v>
      </c>
      <c r="F18" s="187" t="s">
        <v>5</v>
      </c>
      <c r="G18" s="187" t="s">
        <v>5</v>
      </c>
      <c r="H18" s="123" t="s">
        <v>174</v>
      </c>
      <c r="I18" s="124" t="s">
        <v>5</v>
      </c>
      <c r="J18" s="123" t="s">
        <v>187</v>
      </c>
      <c r="K18" s="124" t="s">
        <v>5</v>
      </c>
      <c r="L18" s="45" t="s">
        <v>194</v>
      </c>
      <c r="M18" s="46" t="s">
        <v>5</v>
      </c>
      <c r="N18" s="45" t="s">
        <v>175</v>
      </c>
      <c r="O18" s="44" t="s">
        <v>5</v>
      </c>
      <c r="P18" s="45" t="s">
        <v>176</v>
      </c>
      <c r="Q18" s="46" t="s">
        <v>5</v>
      </c>
      <c r="R18" s="47" t="s">
        <v>177</v>
      </c>
      <c r="S18" s="48" t="s">
        <v>5</v>
      </c>
      <c r="T18" s="49" t="s">
        <v>194</v>
      </c>
      <c r="U18" s="50" t="s">
        <v>5</v>
      </c>
      <c r="V18" s="49" t="s">
        <v>175</v>
      </c>
      <c r="W18" s="50" t="s">
        <v>5</v>
      </c>
      <c r="X18" s="49" t="s">
        <v>176</v>
      </c>
      <c r="Y18" s="50" t="s">
        <v>5</v>
      </c>
      <c r="Z18" s="49" t="s">
        <v>177</v>
      </c>
      <c r="AA18" s="50" t="s">
        <v>5</v>
      </c>
      <c r="AB18" s="49" t="s">
        <v>241</v>
      </c>
      <c r="AC18" s="50" t="s">
        <v>5</v>
      </c>
      <c r="AD18" s="49" t="s">
        <v>386</v>
      </c>
      <c r="AE18" s="50" t="s">
        <v>5</v>
      </c>
      <c r="AF18" s="57" t="s">
        <v>194</v>
      </c>
      <c r="AG18" s="58" t="s">
        <v>5</v>
      </c>
      <c r="AH18" s="57" t="s">
        <v>175</v>
      </c>
      <c r="AI18" s="58" t="s">
        <v>5</v>
      </c>
      <c r="AJ18" s="57" t="s">
        <v>176</v>
      </c>
      <c r="AK18" s="58" t="s">
        <v>5</v>
      </c>
      <c r="AL18" s="57" t="s">
        <v>177</v>
      </c>
      <c r="AM18" s="58" t="s">
        <v>5</v>
      </c>
      <c r="AN18" s="57" t="s">
        <v>241</v>
      </c>
      <c r="AO18" s="58" t="s">
        <v>5</v>
      </c>
      <c r="AP18" s="62" t="s">
        <v>196</v>
      </c>
      <c r="AQ18" s="63" t="s">
        <v>5</v>
      </c>
      <c r="AR18" s="62" t="s">
        <v>197</v>
      </c>
      <c r="AS18" s="63" t="s">
        <v>5</v>
      </c>
    </row>
    <row r="19" spans="1:45" ht="13">
      <c r="A19" s="18">
        <v>1</v>
      </c>
      <c r="B19" s="6" t="s">
        <v>52</v>
      </c>
      <c r="C19" s="6" t="s">
        <v>16</v>
      </c>
      <c r="D19" s="52">
        <f t="shared" ref="D19:D26" si="2">SUM(I19+K19+M19+O19+Q19+S19+U19+W19+Y19+AA19+AC19+AE19+AG19+AI19+AK19+AM19+AO19+AQ19+AS19)</f>
        <v>186</v>
      </c>
      <c r="E19" s="197">
        <f t="shared" ref="E19:E26" si="3">SUM(F19+G19)</f>
        <v>123</v>
      </c>
      <c r="F19" s="198">
        <f>SUM(O19+Q19+W19+Y19+AI19)</f>
        <v>109</v>
      </c>
      <c r="G19" s="183">
        <v>14</v>
      </c>
      <c r="H19" s="133"/>
      <c r="I19" s="34"/>
      <c r="J19" s="133"/>
      <c r="K19" s="34"/>
      <c r="L19" s="136">
        <v>3</v>
      </c>
      <c r="M19" s="136">
        <v>14</v>
      </c>
      <c r="N19" s="136">
        <v>1</v>
      </c>
      <c r="O19" s="169">
        <v>22</v>
      </c>
      <c r="P19" s="136">
        <v>1</v>
      </c>
      <c r="Q19" s="169">
        <v>21</v>
      </c>
      <c r="R19" s="136">
        <v>1</v>
      </c>
      <c r="S19" s="136">
        <v>10</v>
      </c>
      <c r="T19" s="41"/>
      <c r="U19" s="41"/>
      <c r="V19" s="41">
        <v>1</v>
      </c>
      <c r="W19" s="160">
        <v>22</v>
      </c>
      <c r="X19" s="41">
        <v>1</v>
      </c>
      <c r="Y19" s="160">
        <v>22</v>
      </c>
      <c r="Z19" s="41">
        <v>1</v>
      </c>
      <c r="AA19" s="41">
        <v>9</v>
      </c>
      <c r="AB19" s="41">
        <v>1</v>
      </c>
      <c r="AC19" s="41">
        <v>9</v>
      </c>
      <c r="AD19" s="41">
        <v>2</v>
      </c>
      <c r="AE19" s="163">
        <v>14</v>
      </c>
      <c r="AF19" s="64"/>
      <c r="AG19" s="64"/>
      <c r="AH19" s="64">
        <v>1</v>
      </c>
      <c r="AI19" s="160">
        <v>22</v>
      </c>
      <c r="AJ19" s="64">
        <v>1</v>
      </c>
      <c r="AK19" s="64">
        <v>21</v>
      </c>
      <c r="AL19" s="64"/>
      <c r="AM19" s="64"/>
      <c r="AN19" s="64"/>
      <c r="AO19" s="64"/>
      <c r="AP19" s="65"/>
      <c r="AQ19" s="65"/>
      <c r="AR19" s="65"/>
      <c r="AS19" s="65"/>
    </row>
    <row r="20" spans="1:45" ht="13">
      <c r="A20" s="18">
        <v>2</v>
      </c>
      <c r="B20" s="6" t="s">
        <v>53</v>
      </c>
      <c r="C20" s="83" t="s">
        <v>25</v>
      </c>
      <c r="D20" s="52">
        <f t="shared" si="2"/>
        <v>143</v>
      </c>
      <c r="E20" s="197">
        <f t="shared" si="3"/>
        <v>88</v>
      </c>
      <c r="F20" s="198">
        <f>SUM(M20+O20+U20+W20+Y20)</f>
        <v>80</v>
      </c>
      <c r="G20" s="183">
        <v>8</v>
      </c>
      <c r="H20" s="133"/>
      <c r="I20" s="34"/>
      <c r="J20" s="133"/>
      <c r="K20" s="34"/>
      <c r="L20" s="136">
        <v>2</v>
      </c>
      <c r="M20" s="169">
        <v>18</v>
      </c>
      <c r="N20" s="136">
        <v>3</v>
      </c>
      <c r="O20" s="169">
        <v>14</v>
      </c>
      <c r="P20" s="136">
        <v>3</v>
      </c>
      <c r="Q20" s="136">
        <v>13</v>
      </c>
      <c r="R20" s="136">
        <v>1</v>
      </c>
      <c r="S20" s="136">
        <v>10</v>
      </c>
      <c r="T20" s="41">
        <v>2</v>
      </c>
      <c r="U20" s="160">
        <v>16</v>
      </c>
      <c r="V20" s="41">
        <v>3</v>
      </c>
      <c r="W20" s="160">
        <v>14</v>
      </c>
      <c r="X20" s="41">
        <v>2</v>
      </c>
      <c r="Y20" s="160">
        <v>18</v>
      </c>
      <c r="Z20" s="41">
        <v>1</v>
      </c>
      <c r="AA20" s="41">
        <v>9</v>
      </c>
      <c r="AB20" s="41">
        <v>1</v>
      </c>
      <c r="AC20" s="41">
        <v>9</v>
      </c>
      <c r="AD20" s="41">
        <v>4</v>
      </c>
      <c r="AE20" s="163">
        <v>8</v>
      </c>
      <c r="AF20" s="64"/>
      <c r="AG20" s="64"/>
      <c r="AH20" s="64">
        <v>8</v>
      </c>
      <c r="AI20" s="64">
        <v>8</v>
      </c>
      <c r="AJ20" s="64">
        <v>9</v>
      </c>
      <c r="AK20" s="64">
        <v>6</v>
      </c>
      <c r="AL20" s="64"/>
      <c r="AM20" s="64"/>
      <c r="AN20" s="64"/>
      <c r="AO20" s="64"/>
      <c r="AP20" s="65"/>
      <c r="AQ20" s="65"/>
      <c r="AR20" s="65"/>
      <c r="AS20" s="65"/>
    </row>
    <row r="21" spans="1:45" ht="13">
      <c r="A21" s="18">
        <v>3</v>
      </c>
      <c r="B21" s="6" t="s">
        <v>54</v>
      </c>
      <c r="C21" s="83" t="s">
        <v>37</v>
      </c>
      <c r="D21" s="52">
        <f t="shared" si="2"/>
        <v>170</v>
      </c>
      <c r="E21" s="197">
        <f t="shared" si="3"/>
        <v>87</v>
      </c>
      <c r="F21" s="198">
        <f>SUM(O21+Q21+W21+Y21+AK21)</f>
        <v>68</v>
      </c>
      <c r="G21" s="183">
        <v>19</v>
      </c>
      <c r="H21" s="133">
        <v>2</v>
      </c>
      <c r="I21" s="34">
        <v>15</v>
      </c>
      <c r="J21" s="133">
        <v>1</v>
      </c>
      <c r="K21" s="158">
        <v>19</v>
      </c>
      <c r="L21" s="136">
        <v>7</v>
      </c>
      <c r="M21" s="136">
        <v>9</v>
      </c>
      <c r="N21" s="136">
        <v>4</v>
      </c>
      <c r="O21" s="169">
        <v>12</v>
      </c>
      <c r="P21" s="136">
        <v>2</v>
      </c>
      <c r="Q21" s="169">
        <v>17</v>
      </c>
      <c r="R21" s="136"/>
      <c r="S21" s="136"/>
      <c r="T21" s="41">
        <v>4</v>
      </c>
      <c r="U21" s="41">
        <v>10</v>
      </c>
      <c r="V21" s="41">
        <v>4</v>
      </c>
      <c r="W21" s="160">
        <v>12</v>
      </c>
      <c r="X21" s="41">
        <v>3</v>
      </c>
      <c r="Y21" s="160">
        <v>14</v>
      </c>
      <c r="Z21" s="41"/>
      <c r="AA21" s="41"/>
      <c r="AB21" s="41"/>
      <c r="AC21" s="41"/>
      <c r="AD21" s="41">
        <v>1</v>
      </c>
      <c r="AE21" s="41">
        <v>18</v>
      </c>
      <c r="AF21" s="64">
        <v>4</v>
      </c>
      <c r="AG21" s="64">
        <v>10</v>
      </c>
      <c r="AH21" s="64">
        <v>4</v>
      </c>
      <c r="AI21" s="64">
        <v>12</v>
      </c>
      <c r="AJ21" s="64">
        <v>3</v>
      </c>
      <c r="AK21" s="160">
        <v>13</v>
      </c>
      <c r="AL21" s="64"/>
      <c r="AM21" s="64"/>
      <c r="AN21" s="64">
        <v>1</v>
      </c>
      <c r="AO21" s="64">
        <v>9</v>
      </c>
      <c r="AP21" s="65"/>
      <c r="AQ21" s="65"/>
      <c r="AR21" s="65"/>
      <c r="AS21" s="65"/>
    </row>
    <row r="22" spans="1:45" ht="13">
      <c r="A22" s="18">
        <v>4</v>
      </c>
      <c r="B22" s="73" t="s">
        <v>55</v>
      </c>
      <c r="C22" s="89" t="s">
        <v>11</v>
      </c>
      <c r="D22" s="52">
        <f t="shared" si="2"/>
        <v>145</v>
      </c>
      <c r="E22" s="197">
        <f t="shared" si="3"/>
        <v>68</v>
      </c>
      <c r="F22" s="198">
        <f>SUM(M22+O22+Y22+AG22+AK22)</f>
        <v>57</v>
      </c>
      <c r="G22" s="183">
        <v>11</v>
      </c>
      <c r="H22" s="133">
        <v>3</v>
      </c>
      <c r="I22" s="158">
        <v>11</v>
      </c>
      <c r="J22" s="133">
        <v>3</v>
      </c>
      <c r="K22" s="34">
        <v>11</v>
      </c>
      <c r="L22" s="136">
        <v>5</v>
      </c>
      <c r="M22" s="169">
        <v>11</v>
      </c>
      <c r="N22" s="136">
        <v>5</v>
      </c>
      <c r="O22" s="169">
        <v>11</v>
      </c>
      <c r="P22" s="136">
        <v>6</v>
      </c>
      <c r="Q22" s="136">
        <v>9</v>
      </c>
      <c r="R22" s="136">
        <v>3</v>
      </c>
      <c r="S22" s="136">
        <v>4</v>
      </c>
      <c r="T22" s="41">
        <v>5</v>
      </c>
      <c r="U22" s="41">
        <v>9</v>
      </c>
      <c r="V22" s="41">
        <v>6</v>
      </c>
      <c r="W22" s="41">
        <v>10</v>
      </c>
      <c r="X22" s="41">
        <v>4</v>
      </c>
      <c r="Y22" s="160">
        <v>12</v>
      </c>
      <c r="Z22" s="41">
        <v>4</v>
      </c>
      <c r="AA22" s="41">
        <v>1</v>
      </c>
      <c r="AB22" s="41">
        <v>2</v>
      </c>
      <c r="AC22" s="41">
        <v>6</v>
      </c>
      <c r="AD22" s="41">
        <v>5</v>
      </c>
      <c r="AE22" s="41">
        <v>7</v>
      </c>
      <c r="AF22" s="64">
        <v>3</v>
      </c>
      <c r="AG22" s="160">
        <v>12</v>
      </c>
      <c r="AH22" s="64">
        <v>6</v>
      </c>
      <c r="AI22" s="64">
        <v>10</v>
      </c>
      <c r="AJ22" s="64">
        <v>4</v>
      </c>
      <c r="AK22" s="160">
        <v>11</v>
      </c>
      <c r="AL22" s="64">
        <v>2</v>
      </c>
      <c r="AM22" s="64">
        <v>4</v>
      </c>
      <c r="AN22" s="64">
        <v>2</v>
      </c>
      <c r="AO22" s="64">
        <v>6</v>
      </c>
      <c r="AP22" s="65"/>
      <c r="AQ22" s="65"/>
      <c r="AR22" s="65"/>
      <c r="AS22" s="65"/>
    </row>
    <row r="23" spans="1:45" ht="13">
      <c r="A23" s="18">
        <v>5</v>
      </c>
      <c r="B23" s="20" t="s">
        <v>51</v>
      </c>
      <c r="C23" s="86" t="s">
        <v>11</v>
      </c>
      <c r="D23" s="52">
        <f t="shared" si="2"/>
        <v>113</v>
      </c>
      <c r="E23" s="197">
        <f t="shared" si="3"/>
        <v>52</v>
      </c>
      <c r="F23" s="198">
        <f>SUM(M23+U23+AG23+AI23+AK23)</f>
        <v>45</v>
      </c>
      <c r="G23" s="183">
        <v>7</v>
      </c>
      <c r="H23" s="133">
        <v>6</v>
      </c>
      <c r="I23" s="158">
        <v>7</v>
      </c>
      <c r="J23" s="133">
        <v>7</v>
      </c>
      <c r="K23" s="34">
        <v>6</v>
      </c>
      <c r="L23" s="136">
        <v>6</v>
      </c>
      <c r="M23" s="169">
        <v>10</v>
      </c>
      <c r="N23" s="136">
        <v>9</v>
      </c>
      <c r="O23" s="136">
        <v>7</v>
      </c>
      <c r="P23" s="136">
        <v>7</v>
      </c>
      <c r="Q23" s="136">
        <v>8</v>
      </c>
      <c r="R23" s="136">
        <v>3</v>
      </c>
      <c r="S23" s="136">
        <v>4</v>
      </c>
      <c r="T23" s="41">
        <v>6</v>
      </c>
      <c r="U23" s="160">
        <v>8</v>
      </c>
      <c r="V23" s="41">
        <v>9</v>
      </c>
      <c r="W23" s="41">
        <v>7</v>
      </c>
      <c r="X23" s="41">
        <v>8</v>
      </c>
      <c r="Y23" s="41">
        <v>8</v>
      </c>
      <c r="Z23" s="41">
        <v>4</v>
      </c>
      <c r="AA23" s="41">
        <v>1</v>
      </c>
      <c r="AB23" s="41">
        <v>2</v>
      </c>
      <c r="AC23" s="41">
        <v>6</v>
      </c>
      <c r="AD23" s="41">
        <v>8</v>
      </c>
      <c r="AE23" s="41">
        <v>4</v>
      </c>
      <c r="AF23" s="64">
        <v>5</v>
      </c>
      <c r="AG23" s="160">
        <v>9</v>
      </c>
      <c r="AH23" s="64">
        <v>7</v>
      </c>
      <c r="AI23" s="160">
        <v>9</v>
      </c>
      <c r="AJ23" s="64">
        <v>6</v>
      </c>
      <c r="AK23" s="160">
        <v>9</v>
      </c>
      <c r="AL23" s="64">
        <v>2</v>
      </c>
      <c r="AM23" s="64">
        <v>4</v>
      </c>
      <c r="AN23" s="64">
        <v>2</v>
      </c>
      <c r="AO23" s="64">
        <v>6</v>
      </c>
      <c r="AP23" s="65"/>
      <c r="AQ23" s="65"/>
      <c r="AR23" s="65"/>
      <c r="AS23" s="65"/>
    </row>
    <row r="24" spans="1:45" ht="13">
      <c r="A24" s="18">
        <v>6</v>
      </c>
      <c r="B24" s="20" t="s">
        <v>89</v>
      </c>
      <c r="C24" s="86" t="s">
        <v>18</v>
      </c>
      <c r="D24" s="52">
        <f t="shared" si="2"/>
        <v>73</v>
      </c>
      <c r="E24" s="197">
        <f t="shared" si="3"/>
        <v>49</v>
      </c>
      <c r="F24" s="198">
        <f>SUM(T9+O24+Y24+AG24+AI24+AK24)</f>
        <v>41</v>
      </c>
      <c r="G24" s="183">
        <v>8</v>
      </c>
      <c r="H24" s="133">
        <v>7</v>
      </c>
      <c r="I24" s="34">
        <v>6</v>
      </c>
      <c r="J24" s="133">
        <v>5</v>
      </c>
      <c r="K24" s="158">
        <v>8</v>
      </c>
      <c r="L24" s="136">
        <v>11</v>
      </c>
      <c r="M24" s="136">
        <v>5</v>
      </c>
      <c r="N24" s="136">
        <v>10</v>
      </c>
      <c r="O24" s="169">
        <v>6</v>
      </c>
      <c r="P24" s="136">
        <v>9</v>
      </c>
      <c r="Q24" s="136">
        <v>6</v>
      </c>
      <c r="R24" s="136"/>
      <c r="S24" s="136"/>
      <c r="T24" s="41">
        <v>9</v>
      </c>
      <c r="U24" s="41">
        <v>5</v>
      </c>
      <c r="V24" s="41">
        <v>13</v>
      </c>
      <c r="W24" s="41">
        <v>3</v>
      </c>
      <c r="X24" s="41">
        <v>9</v>
      </c>
      <c r="Y24" s="160">
        <v>7</v>
      </c>
      <c r="Z24" s="41"/>
      <c r="AA24" s="41"/>
      <c r="AB24" s="41"/>
      <c r="AC24" s="41"/>
      <c r="AD24" s="41">
        <v>6</v>
      </c>
      <c r="AE24" s="41">
        <v>6</v>
      </c>
      <c r="AF24" s="64">
        <v>7</v>
      </c>
      <c r="AG24" s="160">
        <v>7</v>
      </c>
      <c r="AH24" s="64">
        <v>9</v>
      </c>
      <c r="AI24" s="160">
        <v>7</v>
      </c>
      <c r="AJ24" s="64">
        <v>8</v>
      </c>
      <c r="AK24" s="160">
        <v>7</v>
      </c>
      <c r="AL24" s="64"/>
      <c r="AM24" s="64"/>
      <c r="AN24" s="64"/>
      <c r="AO24" s="64"/>
      <c r="AP24" s="65"/>
      <c r="AQ24" s="65"/>
      <c r="AR24" s="65"/>
      <c r="AS24" s="65"/>
    </row>
    <row r="25" spans="1:45" ht="13">
      <c r="A25" s="18">
        <v>7</v>
      </c>
      <c r="B25" s="20" t="s">
        <v>188</v>
      </c>
      <c r="C25" s="86" t="s">
        <v>147</v>
      </c>
      <c r="D25" s="52">
        <f>SUM(I25+K25+M25+O25+Q25+S25+U25+W25+Y25+AA25+AC25+AE25+AG25+AI25+AK25+AM25+AO25+AQ25+AS25)</f>
        <v>28</v>
      </c>
      <c r="E25" s="197">
        <f>SUM(F25+G25)</f>
        <v>18</v>
      </c>
      <c r="F25" s="198">
        <f>SUM(M25+Q25+AG25+AI25+AK25)</f>
        <v>16</v>
      </c>
      <c r="G25" s="183">
        <v>2</v>
      </c>
      <c r="H25" s="133">
        <v>12</v>
      </c>
      <c r="I25" s="34">
        <v>1</v>
      </c>
      <c r="J25" s="133">
        <v>12</v>
      </c>
      <c r="K25" s="34">
        <v>1</v>
      </c>
      <c r="L25" s="136">
        <v>14</v>
      </c>
      <c r="M25" s="169">
        <v>2</v>
      </c>
      <c r="N25" s="136">
        <v>14</v>
      </c>
      <c r="O25" s="136">
        <v>2</v>
      </c>
      <c r="P25" s="136">
        <v>12</v>
      </c>
      <c r="Q25" s="169">
        <v>3</v>
      </c>
      <c r="R25" s="136"/>
      <c r="S25" s="136"/>
      <c r="T25" s="41">
        <v>12</v>
      </c>
      <c r="U25" s="41">
        <v>2</v>
      </c>
      <c r="V25" s="41">
        <v>14</v>
      </c>
      <c r="W25" s="41">
        <v>2</v>
      </c>
      <c r="X25" s="41">
        <v>14</v>
      </c>
      <c r="Y25" s="41">
        <v>2</v>
      </c>
      <c r="Z25" s="41"/>
      <c r="AA25" s="41"/>
      <c r="AB25" s="41"/>
      <c r="AC25" s="41"/>
      <c r="AD25" s="41">
        <v>10</v>
      </c>
      <c r="AE25" s="163">
        <v>2</v>
      </c>
      <c r="AF25" s="64">
        <v>11</v>
      </c>
      <c r="AG25" s="160">
        <v>3</v>
      </c>
      <c r="AH25" s="64">
        <v>12</v>
      </c>
      <c r="AI25" s="160">
        <v>4</v>
      </c>
      <c r="AJ25" s="64">
        <v>11</v>
      </c>
      <c r="AK25" s="160">
        <v>4</v>
      </c>
      <c r="AL25" s="64"/>
      <c r="AM25" s="64"/>
      <c r="AN25" s="64"/>
      <c r="AO25" s="64"/>
      <c r="AP25" s="65"/>
      <c r="AQ25" s="65"/>
      <c r="AR25" s="65"/>
      <c r="AS25" s="65"/>
    </row>
    <row r="26" spans="1:45" ht="13">
      <c r="A26" s="18">
        <v>8</v>
      </c>
      <c r="B26" s="20" t="s">
        <v>429</v>
      </c>
      <c r="C26" s="86" t="s">
        <v>430</v>
      </c>
      <c r="D26" s="52">
        <f t="shared" si="2"/>
        <v>3</v>
      </c>
      <c r="E26" s="197">
        <f t="shared" si="3"/>
        <v>3</v>
      </c>
      <c r="F26" s="198">
        <v>3</v>
      </c>
      <c r="G26" s="183">
        <v>0</v>
      </c>
      <c r="H26" s="133"/>
      <c r="I26" s="34"/>
      <c r="J26" s="133"/>
      <c r="K26" s="158"/>
      <c r="L26" s="136"/>
      <c r="M26" s="136"/>
      <c r="N26" s="136"/>
      <c r="O26" s="136"/>
      <c r="P26" s="136"/>
      <c r="Q26" s="136"/>
      <c r="R26" s="136"/>
      <c r="S26" s="136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64">
        <v>13</v>
      </c>
      <c r="AG26" s="160">
        <v>1</v>
      </c>
      <c r="AH26" s="64">
        <v>15</v>
      </c>
      <c r="AI26" s="160">
        <v>1</v>
      </c>
      <c r="AJ26" s="64">
        <v>14</v>
      </c>
      <c r="AK26" s="160">
        <v>1</v>
      </c>
      <c r="AL26" s="64"/>
      <c r="AM26" s="64"/>
      <c r="AN26" s="64"/>
      <c r="AO26" s="64"/>
      <c r="AP26" s="65"/>
      <c r="AQ26" s="65"/>
      <c r="AR26" s="65"/>
      <c r="AS26" s="65"/>
    </row>
    <row r="27" spans="1:45">
      <c r="H27" s="74"/>
      <c r="I27" s="74"/>
      <c r="J27" s="74"/>
      <c r="K27" s="74"/>
      <c r="L27" s="75"/>
      <c r="M27" s="75"/>
      <c r="N27" s="75"/>
      <c r="O27" s="75"/>
      <c r="P27" s="75"/>
      <c r="Q27" s="75"/>
      <c r="R27" s="75"/>
      <c r="S27" s="75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</row>
  </sheetData>
  <sheetProtection selectLockedCells="1" selectUnlockedCells="1"/>
  <sortState ref="A19:AS26">
    <sortCondition descending="1" ref="E19:E26"/>
  </sortState>
  <mergeCells count="12">
    <mergeCell ref="AP16:AS16"/>
    <mergeCell ref="E3:G3"/>
    <mergeCell ref="H3:K3"/>
    <mergeCell ref="L3:S3"/>
    <mergeCell ref="T3:AE3"/>
    <mergeCell ref="AF3:AO3"/>
    <mergeCell ref="AP3:AS3"/>
    <mergeCell ref="E16:G16"/>
    <mergeCell ref="L16:S16"/>
    <mergeCell ref="H16:K16"/>
    <mergeCell ref="T16:AE16"/>
    <mergeCell ref="AF16:AO16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2:AQ35"/>
  <sheetViews>
    <sheetView zoomScale="95" zoomScaleNormal="95" workbookViewId="0">
      <pane xSplit="3" topLeftCell="D1" activePane="topRight" state="frozen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36328125" customWidth="1"/>
    <col min="15" max="15" width="4" customWidth="1"/>
    <col min="16" max="16" width="7.6328125" customWidth="1"/>
    <col min="17" max="17" width="3.6328125" customWidth="1"/>
    <col min="18" max="18" width="6.90625" customWidth="1"/>
    <col min="19" max="19" width="3.6328125" customWidth="1"/>
    <col min="20" max="20" width="7.6328125" customWidth="1"/>
    <col min="21" max="21" width="3.6328125" customWidth="1"/>
    <col min="22" max="22" width="7.6328125" customWidth="1"/>
    <col min="23" max="23" width="3.6328125" customWidth="1"/>
    <col min="24" max="24" width="7.81640625" customWidth="1"/>
    <col min="25" max="25" width="3.6328125" customWidth="1"/>
    <col min="26" max="26" width="8.08984375" style="1" customWidth="1"/>
    <col min="27" max="27" width="3.6328125" style="2" customWidth="1"/>
    <col min="28" max="28" width="7" style="1" customWidth="1"/>
    <col min="29" max="29" width="3.6328125" style="2" customWidth="1"/>
    <col min="30" max="30" width="7" style="1" customWidth="1"/>
    <col min="31" max="31" width="3.6328125" style="2" customWidth="1"/>
    <col min="32" max="32" width="7.81640625" style="1" customWidth="1"/>
    <col min="33" max="33" width="3.6328125" style="2" customWidth="1"/>
    <col min="34" max="34" width="7.453125" style="2" customWidth="1"/>
    <col min="35" max="35" width="3.6328125" style="2" customWidth="1"/>
    <col min="36" max="36" width="7" style="1" customWidth="1"/>
    <col min="37" max="37" width="3.6328125" style="2" customWidth="1"/>
    <col min="38" max="38" width="8.08984375" style="1" customWidth="1"/>
    <col min="39" max="39" width="3.6328125" style="2" customWidth="1"/>
    <col min="40" max="40" width="8.1796875" style="1" customWidth="1"/>
    <col min="41" max="41" width="3.6328125" style="2" customWidth="1"/>
    <col min="42" max="42" width="7.08984375" style="1" customWidth="1"/>
    <col min="43" max="43" width="3.6328125" style="2" customWidth="1"/>
    <col min="44" max="16384" width="9.1796875" style="1"/>
  </cols>
  <sheetData>
    <row r="2" spans="1:43" ht="13" thickBot="1"/>
    <row r="3" spans="1:43" s="5" customFormat="1" ht="13.5" thickBot="1">
      <c r="A3" s="3"/>
      <c r="B3" s="22" t="s">
        <v>373</v>
      </c>
      <c r="C3" s="4"/>
      <c r="D3" s="80" t="s">
        <v>255</v>
      </c>
      <c r="E3" s="258" t="s">
        <v>262</v>
      </c>
      <c r="F3" s="259"/>
      <c r="G3" s="260"/>
      <c r="H3" s="265" t="s">
        <v>212</v>
      </c>
      <c r="I3" s="255"/>
      <c r="J3" s="255"/>
      <c r="K3" s="266"/>
      <c r="L3" s="263" t="s">
        <v>130</v>
      </c>
      <c r="M3" s="263"/>
      <c r="N3" s="263"/>
      <c r="O3" s="263"/>
      <c r="P3" s="263"/>
      <c r="Q3" s="263"/>
      <c r="R3" s="263"/>
      <c r="S3" s="263"/>
      <c r="T3" s="263"/>
      <c r="U3" s="263"/>
      <c r="V3" s="263" t="s">
        <v>213</v>
      </c>
      <c r="W3" s="247"/>
      <c r="X3" s="247"/>
      <c r="Y3" s="247"/>
      <c r="Z3" s="247"/>
      <c r="AA3" s="247"/>
      <c r="AB3" s="247"/>
      <c r="AC3" s="247"/>
      <c r="AD3" s="247"/>
      <c r="AE3" s="248"/>
      <c r="AF3" s="264" t="s">
        <v>57</v>
      </c>
      <c r="AG3" s="264"/>
      <c r="AH3" s="264"/>
      <c r="AI3" s="264"/>
      <c r="AJ3" s="264"/>
      <c r="AK3" s="264"/>
      <c r="AL3" s="264"/>
      <c r="AM3" s="264"/>
      <c r="AN3" s="243" t="s">
        <v>100</v>
      </c>
      <c r="AO3" s="244"/>
      <c r="AP3" s="244"/>
      <c r="AQ3" s="245"/>
    </row>
    <row r="4" spans="1:43" ht="13">
      <c r="A4" s="6"/>
      <c r="B4" s="164" t="s">
        <v>412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7" t="s">
        <v>3</v>
      </c>
      <c r="U4" s="37"/>
      <c r="V4" s="38" t="s">
        <v>3</v>
      </c>
      <c r="W4" s="39"/>
      <c r="X4" s="38" t="s">
        <v>3</v>
      </c>
      <c r="Y4" s="39"/>
      <c r="Z4" s="38" t="s">
        <v>3</v>
      </c>
      <c r="AA4" s="38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5"/>
      <c r="AJ4" s="54" t="s">
        <v>3</v>
      </c>
      <c r="AK4" s="54"/>
      <c r="AL4" s="54" t="s">
        <v>3</v>
      </c>
      <c r="AM4" s="56"/>
      <c r="AN4" s="59" t="s">
        <v>3</v>
      </c>
      <c r="AO4" s="60"/>
      <c r="AP4" s="60" t="s">
        <v>3</v>
      </c>
      <c r="AQ4" s="61"/>
    </row>
    <row r="5" spans="1:43" s="15" customFormat="1" ht="12" customHeight="1">
      <c r="A5" s="51"/>
      <c r="B5" s="13" t="s">
        <v>43</v>
      </c>
      <c r="C5" s="14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174</v>
      </c>
      <c r="I5" s="43" t="s">
        <v>5</v>
      </c>
      <c r="J5" s="42" t="s">
        <v>187</v>
      </c>
      <c r="K5" s="43" t="s">
        <v>5</v>
      </c>
      <c r="L5" s="45" t="s">
        <v>194</v>
      </c>
      <c r="M5" s="44" t="s">
        <v>5</v>
      </c>
      <c r="N5" s="45" t="s">
        <v>175</v>
      </c>
      <c r="O5" s="44" t="s">
        <v>5</v>
      </c>
      <c r="P5" s="45" t="s">
        <v>176</v>
      </c>
      <c r="Q5" s="46" t="s">
        <v>5</v>
      </c>
      <c r="R5" s="47" t="s">
        <v>395</v>
      </c>
      <c r="S5" s="48" t="s">
        <v>5</v>
      </c>
      <c r="T5" s="47" t="s">
        <v>177</v>
      </c>
      <c r="U5" s="48" t="s">
        <v>5</v>
      </c>
      <c r="V5" s="49" t="s">
        <v>194</v>
      </c>
      <c r="W5" s="50" t="s">
        <v>5</v>
      </c>
      <c r="X5" s="49" t="s">
        <v>175</v>
      </c>
      <c r="Y5" s="50" t="s">
        <v>5</v>
      </c>
      <c r="Z5" s="49" t="s">
        <v>395</v>
      </c>
      <c r="AA5" s="50" t="s">
        <v>5</v>
      </c>
      <c r="AB5" s="49" t="s">
        <v>177</v>
      </c>
      <c r="AC5" s="50" t="s">
        <v>5</v>
      </c>
      <c r="AD5" s="49" t="s">
        <v>401</v>
      </c>
      <c r="AE5" s="50" t="s">
        <v>5</v>
      </c>
      <c r="AF5" s="57" t="s">
        <v>194</v>
      </c>
      <c r="AG5" s="58" t="s">
        <v>5</v>
      </c>
      <c r="AH5" s="57" t="s">
        <v>175</v>
      </c>
      <c r="AI5" s="58" t="s">
        <v>5</v>
      </c>
      <c r="AJ5" s="57" t="s">
        <v>395</v>
      </c>
      <c r="AK5" s="58" t="s">
        <v>5</v>
      </c>
      <c r="AL5" s="57" t="s">
        <v>177</v>
      </c>
      <c r="AM5" s="58" t="s">
        <v>5</v>
      </c>
      <c r="AN5" s="62" t="s">
        <v>196</v>
      </c>
      <c r="AO5" s="63" t="s">
        <v>5</v>
      </c>
      <c r="AP5" s="62" t="s">
        <v>197</v>
      </c>
      <c r="AQ5" s="63" t="s">
        <v>5</v>
      </c>
    </row>
    <row r="6" spans="1:43" s="15" customFormat="1" ht="12" customHeight="1">
      <c r="A6" s="24">
        <v>1</v>
      </c>
      <c r="B6" s="211" t="s">
        <v>434</v>
      </c>
      <c r="C6" s="210" t="s">
        <v>31</v>
      </c>
      <c r="D6" s="24">
        <f>SUM(I6+K6+M6+O6+Q6+S6+U6+W6+Y6+AA6+AC6+AE6+AG6+AI6+AK6+AM6+AO6+AQ6)</f>
        <v>2</v>
      </c>
      <c r="E6" s="212"/>
      <c r="F6" s="212"/>
      <c r="G6" s="212"/>
      <c r="H6" s="42"/>
      <c r="I6" s="43"/>
      <c r="J6" s="42"/>
      <c r="K6" s="43"/>
      <c r="L6" s="45"/>
      <c r="M6" s="44"/>
      <c r="N6" s="45"/>
      <c r="O6" s="44"/>
      <c r="P6" s="45"/>
      <c r="Q6" s="46"/>
      <c r="R6" s="47"/>
      <c r="S6" s="48"/>
      <c r="T6" s="47"/>
      <c r="U6" s="48"/>
      <c r="V6" s="49"/>
      <c r="W6" s="50"/>
      <c r="X6" s="49"/>
      <c r="Y6" s="50"/>
      <c r="Z6" s="49"/>
      <c r="AA6" s="50"/>
      <c r="AB6" s="49"/>
      <c r="AC6" s="50"/>
      <c r="AD6" s="49"/>
      <c r="AE6" s="50"/>
      <c r="AF6" s="57"/>
      <c r="AG6" s="58"/>
      <c r="AH6" s="64">
        <v>17</v>
      </c>
      <c r="AI6" s="64">
        <v>2</v>
      </c>
      <c r="AJ6" s="57"/>
      <c r="AK6" s="58"/>
      <c r="AL6" s="57"/>
      <c r="AM6" s="58"/>
      <c r="AN6" s="62"/>
      <c r="AO6" s="63"/>
      <c r="AP6" s="62"/>
      <c r="AQ6" s="63"/>
    </row>
    <row r="7" spans="1:43" ht="13">
      <c r="A7" s="24"/>
      <c r="B7" s="23"/>
      <c r="C7" s="24"/>
      <c r="D7" s="24"/>
      <c r="E7" s="68"/>
      <c r="F7" s="69"/>
      <c r="G7" s="29"/>
      <c r="H7" s="52"/>
      <c r="I7" s="52"/>
      <c r="J7" s="52"/>
      <c r="K7" s="52"/>
      <c r="L7" s="18"/>
      <c r="M7" s="18"/>
      <c r="N7" s="18"/>
      <c r="O7" s="18"/>
      <c r="P7" s="18"/>
      <c r="Q7" s="53"/>
      <c r="R7" s="24"/>
      <c r="S7" s="24"/>
      <c r="T7" s="24"/>
      <c r="U7" s="24"/>
      <c r="V7" s="52"/>
      <c r="W7" s="52"/>
      <c r="X7" s="52"/>
      <c r="Y7" s="52"/>
      <c r="Z7" s="52"/>
      <c r="AA7" s="52"/>
      <c r="AB7" s="91"/>
      <c r="AC7" s="91"/>
      <c r="AD7" s="91"/>
      <c r="AE7" s="91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</row>
    <row r="8" spans="1:43" ht="13">
      <c r="A8" s="279">
        <v>1</v>
      </c>
      <c r="B8" s="280" t="s">
        <v>126</v>
      </c>
      <c r="C8" s="24" t="s">
        <v>25</v>
      </c>
      <c r="D8" s="24">
        <f>SUM(I8+K8+M8+O8+Q8+S8+U8+W8+Y8+AA8+AC8+AE8+AG8+AI8+AK8+AM8+AO8+AQ8)</f>
        <v>324</v>
      </c>
      <c r="E8" s="68">
        <f>SUM(F8+G8)</f>
        <v>124</v>
      </c>
      <c r="F8" s="69">
        <v>100</v>
      </c>
      <c r="G8" s="29">
        <v>24</v>
      </c>
      <c r="H8" s="34">
        <v>1</v>
      </c>
      <c r="I8" s="158">
        <v>24</v>
      </c>
      <c r="J8" s="34">
        <v>1</v>
      </c>
      <c r="K8" s="34">
        <v>24</v>
      </c>
      <c r="L8" s="25">
        <v>1</v>
      </c>
      <c r="M8" s="161">
        <v>25</v>
      </c>
      <c r="N8" s="25">
        <v>1</v>
      </c>
      <c r="O8" s="161">
        <v>25</v>
      </c>
      <c r="P8" s="25">
        <v>1</v>
      </c>
      <c r="Q8" s="159">
        <v>25</v>
      </c>
      <c r="R8" s="76">
        <v>1</v>
      </c>
      <c r="S8" s="76">
        <v>14</v>
      </c>
      <c r="T8" s="76">
        <v>1</v>
      </c>
      <c r="U8" s="76">
        <v>14</v>
      </c>
      <c r="V8" s="41">
        <v>1</v>
      </c>
      <c r="W8" s="160">
        <v>25</v>
      </c>
      <c r="X8" s="41">
        <v>1</v>
      </c>
      <c r="Y8" s="41">
        <v>25</v>
      </c>
      <c r="Z8" s="77">
        <v>1</v>
      </c>
      <c r="AA8" s="77">
        <v>15</v>
      </c>
      <c r="AB8" s="77">
        <v>1</v>
      </c>
      <c r="AC8" s="77">
        <v>14</v>
      </c>
      <c r="AD8" s="41">
        <v>3</v>
      </c>
      <c r="AE8" s="41">
        <v>12</v>
      </c>
      <c r="AF8" s="64">
        <v>1</v>
      </c>
      <c r="AG8" s="64">
        <v>25</v>
      </c>
      <c r="AH8" s="64">
        <v>1</v>
      </c>
      <c r="AI8" s="64">
        <v>25</v>
      </c>
      <c r="AJ8" s="92">
        <v>1</v>
      </c>
      <c r="AK8" s="92">
        <v>16</v>
      </c>
      <c r="AL8" s="92">
        <v>1</v>
      </c>
      <c r="AM8" s="92">
        <v>16</v>
      </c>
      <c r="AN8" s="65"/>
      <c r="AO8" s="65"/>
      <c r="AP8" s="65"/>
      <c r="AQ8" s="65"/>
    </row>
    <row r="9" spans="1:43" ht="13">
      <c r="A9" s="279">
        <v>2</v>
      </c>
      <c r="B9" s="280" t="s">
        <v>92</v>
      </c>
      <c r="C9" s="24" t="s">
        <v>25</v>
      </c>
      <c r="D9" s="24">
        <f t="shared" ref="D9:D10" si="0">SUM(I9+K9+M9+O9+Q9+S9+U9+W9+Y9+AA9+AC9+AE9+AG9+AI9+AK9+AM9+AO9+AQ9)</f>
        <v>278</v>
      </c>
      <c r="E9" s="68">
        <f t="shared" ref="E9:E10" si="1">SUM(F9+G9)</f>
        <v>104</v>
      </c>
      <c r="F9" s="69">
        <v>84</v>
      </c>
      <c r="G9" s="29">
        <v>20</v>
      </c>
      <c r="H9" s="34">
        <v>2</v>
      </c>
      <c r="I9" s="158">
        <v>20</v>
      </c>
      <c r="J9" s="34">
        <v>2</v>
      </c>
      <c r="K9" s="34">
        <v>20</v>
      </c>
      <c r="L9" s="25">
        <v>4</v>
      </c>
      <c r="M9" s="25">
        <v>15</v>
      </c>
      <c r="N9" s="25">
        <v>2</v>
      </c>
      <c r="O9" s="161">
        <v>21</v>
      </c>
      <c r="P9" s="25">
        <v>2</v>
      </c>
      <c r="Q9" s="159">
        <v>21</v>
      </c>
      <c r="R9" s="76">
        <v>1</v>
      </c>
      <c r="S9" s="76">
        <v>14</v>
      </c>
      <c r="T9" s="76">
        <v>1</v>
      </c>
      <c r="U9" s="76">
        <v>14</v>
      </c>
      <c r="V9" s="41">
        <v>3</v>
      </c>
      <c r="W9" s="41">
        <v>17</v>
      </c>
      <c r="X9" s="41">
        <v>2</v>
      </c>
      <c r="Y9" s="160">
        <v>21</v>
      </c>
      <c r="Z9" s="77">
        <v>1</v>
      </c>
      <c r="AA9" s="77">
        <v>15</v>
      </c>
      <c r="AB9" s="77">
        <v>1</v>
      </c>
      <c r="AC9" s="77">
        <v>14</v>
      </c>
      <c r="AD9" s="41">
        <v>1</v>
      </c>
      <c r="AE9" s="41">
        <v>20</v>
      </c>
      <c r="AF9" s="64">
        <v>6</v>
      </c>
      <c r="AG9" s="64">
        <v>13</v>
      </c>
      <c r="AH9" s="64">
        <v>2</v>
      </c>
      <c r="AI9" s="160">
        <v>21</v>
      </c>
      <c r="AJ9" s="92">
        <v>1</v>
      </c>
      <c r="AK9" s="92">
        <v>16</v>
      </c>
      <c r="AL9" s="92">
        <v>1</v>
      </c>
      <c r="AM9" s="92">
        <v>16</v>
      </c>
      <c r="AN9" s="65"/>
      <c r="AO9" s="65"/>
      <c r="AP9" s="65"/>
      <c r="AQ9" s="65"/>
    </row>
    <row r="10" spans="1:43" ht="13">
      <c r="A10" s="203">
        <v>3</v>
      </c>
      <c r="B10" s="207" t="s">
        <v>249</v>
      </c>
      <c r="C10" s="24" t="s">
        <v>65</v>
      </c>
      <c r="D10" s="24">
        <f t="shared" si="0"/>
        <v>230</v>
      </c>
      <c r="E10" s="68">
        <f t="shared" si="1"/>
        <v>92</v>
      </c>
      <c r="F10" s="69">
        <f>SUM(M10+O10+W10+AG10)</f>
        <v>76</v>
      </c>
      <c r="G10" s="29">
        <v>16</v>
      </c>
      <c r="H10" s="34">
        <v>6</v>
      </c>
      <c r="I10" s="34">
        <v>12</v>
      </c>
      <c r="J10" s="34">
        <v>6</v>
      </c>
      <c r="K10" s="34">
        <v>12</v>
      </c>
      <c r="L10" s="25">
        <v>3</v>
      </c>
      <c r="M10" s="161">
        <v>17</v>
      </c>
      <c r="N10" s="25">
        <v>3</v>
      </c>
      <c r="O10" s="161">
        <v>17</v>
      </c>
      <c r="P10" s="25">
        <v>3</v>
      </c>
      <c r="Q10" s="26">
        <v>17</v>
      </c>
      <c r="R10" s="76">
        <v>2</v>
      </c>
      <c r="S10" s="76">
        <v>11</v>
      </c>
      <c r="T10" s="76">
        <v>3</v>
      </c>
      <c r="U10" s="76">
        <v>8</v>
      </c>
      <c r="V10" s="41">
        <v>2</v>
      </c>
      <c r="W10" s="160">
        <v>21</v>
      </c>
      <c r="X10" s="41">
        <v>4</v>
      </c>
      <c r="Y10" s="41">
        <v>15</v>
      </c>
      <c r="Z10" s="77">
        <v>2</v>
      </c>
      <c r="AA10" s="77">
        <v>12</v>
      </c>
      <c r="AB10" s="77">
        <v>2</v>
      </c>
      <c r="AC10" s="77">
        <v>11</v>
      </c>
      <c r="AD10" s="41">
        <v>2</v>
      </c>
      <c r="AE10" s="163">
        <v>16</v>
      </c>
      <c r="AF10" s="64">
        <v>2</v>
      </c>
      <c r="AG10" s="160">
        <v>21</v>
      </c>
      <c r="AH10" s="64">
        <v>3</v>
      </c>
      <c r="AI10" s="64">
        <v>17</v>
      </c>
      <c r="AJ10" s="92">
        <v>2</v>
      </c>
      <c r="AK10" s="92">
        <v>13</v>
      </c>
      <c r="AL10" s="92">
        <v>3</v>
      </c>
      <c r="AM10" s="92">
        <v>10</v>
      </c>
      <c r="AN10" s="65"/>
      <c r="AO10" s="65"/>
      <c r="AP10" s="65"/>
      <c r="AQ10" s="65"/>
    </row>
    <row r="11" spans="1:43" ht="13">
      <c r="A11" s="24"/>
      <c r="B11" s="23"/>
      <c r="C11" s="24"/>
      <c r="D11" s="75"/>
      <c r="E11" s="19"/>
      <c r="F11" s="17"/>
      <c r="G11" s="29"/>
      <c r="H11" s="52"/>
      <c r="I11" s="52"/>
      <c r="J11" s="52"/>
      <c r="K11" s="52"/>
      <c r="L11" s="18"/>
      <c r="M11" s="18"/>
      <c r="N11" s="18"/>
      <c r="O11" s="18"/>
      <c r="P11" s="18"/>
      <c r="Q11" s="53"/>
      <c r="R11" s="24"/>
      <c r="S11" s="24"/>
      <c r="T11" s="24"/>
      <c r="U11" s="24"/>
      <c r="V11" s="52"/>
      <c r="W11" s="52"/>
      <c r="X11" s="52"/>
      <c r="Y11" s="52"/>
      <c r="Z11" s="91"/>
      <c r="AA11" s="91"/>
      <c r="AB11" s="91"/>
      <c r="AC11" s="91"/>
      <c r="AD11" s="52"/>
      <c r="AE11" s="52"/>
      <c r="AF11" s="52"/>
      <c r="AG11" s="52"/>
      <c r="AH11" s="52"/>
      <c r="AI11" s="52"/>
      <c r="AJ11" s="91"/>
      <c r="AK11" s="91"/>
      <c r="AL11" s="91"/>
      <c r="AM11" s="91"/>
      <c r="AN11" s="52"/>
      <c r="AO11" s="52"/>
      <c r="AP11" s="52"/>
      <c r="AQ11" s="52"/>
    </row>
    <row r="12" spans="1:43" ht="13">
      <c r="A12" s="203">
        <v>1</v>
      </c>
      <c r="B12" s="202" t="s">
        <v>112</v>
      </c>
      <c r="C12" s="66" t="s">
        <v>11</v>
      </c>
      <c r="D12" s="24">
        <f t="shared" ref="D12:D15" si="2">SUM(I12+K12+M12+O12+Q12+S12+U12+W12+Y12+AA12+AC12+AE12+AG12+AI12+AK12+AM12+AO12+AQ12)</f>
        <v>139</v>
      </c>
      <c r="E12" s="68">
        <f>SUM(F12+G12)</f>
        <v>58</v>
      </c>
      <c r="F12" s="69">
        <f>SUM(M12+O12+Q12+W12)</f>
        <v>48</v>
      </c>
      <c r="G12" s="29">
        <v>10</v>
      </c>
      <c r="H12" s="34">
        <v>8</v>
      </c>
      <c r="I12" s="158">
        <v>10</v>
      </c>
      <c r="J12" s="34">
        <v>8</v>
      </c>
      <c r="K12" s="34">
        <v>10</v>
      </c>
      <c r="L12" s="25">
        <v>7</v>
      </c>
      <c r="M12" s="161">
        <v>12</v>
      </c>
      <c r="N12" s="25">
        <v>8</v>
      </c>
      <c r="O12" s="161">
        <v>11</v>
      </c>
      <c r="P12" s="25">
        <v>8</v>
      </c>
      <c r="Q12" s="159">
        <v>11</v>
      </c>
      <c r="R12" s="76">
        <v>4</v>
      </c>
      <c r="S12" s="76">
        <v>6</v>
      </c>
      <c r="T12" s="76">
        <v>4</v>
      </c>
      <c r="U12" s="76">
        <v>6</v>
      </c>
      <c r="V12" s="41">
        <v>5</v>
      </c>
      <c r="W12" s="160">
        <v>14</v>
      </c>
      <c r="X12" s="41">
        <v>8</v>
      </c>
      <c r="Y12" s="41">
        <v>11</v>
      </c>
      <c r="Z12" s="77">
        <v>3</v>
      </c>
      <c r="AA12" s="77">
        <v>9</v>
      </c>
      <c r="AB12" s="77">
        <v>4</v>
      </c>
      <c r="AC12" s="77">
        <v>6</v>
      </c>
      <c r="AD12" s="41">
        <v>6</v>
      </c>
      <c r="AE12" s="41">
        <v>8</v>
      </c>
      <c r="AF12" s="64">
        <v>8</v>
      </c>
      <c r="AG12" s="64">
        <v>11</v>
      </c>
      <c r="AH12" s="64"/>
      <c r="AI12" s="64"/>
      <c r="AJ12" s="92">
        <v>5</v>
      </c>
      <c r="AK12" s="92">
        <v>7</v>
      </c>
      <c r="AL12" s="92">
        <v>5</v>
      </c>
      <c r="AM12" s="92">
        <v>7</v>
      </c>
      <c r="AN12" s="65"/>
      <c r="AO12" s="65"/>
      <c r="AP12" s="65"/>
      <c r="AQ12" s="65"/>
    </row>
    <row r="13" spans="1:43" ht="13">
      <c r="A13" s="24">
        <v>2</v>
      </c>
      <c r="B13" s="20" t="s">
        <v>131</v>
      </c>
      <c r="C13" s="66" t="s">
        <v>25</v>
      </c>
      <c r="D13" s="24">
        <f t="shared" si="2"/>
        <v>95</v>
      </c>
      <c r="E13" s="68">
        <f>SUM(F13+G13)</f>
        <v>42</v>
      </c>
      <c r="F13" s="69">
        <f>SUM(M13+O13+Q13+AI13)</f>
        <v>34</v>
      </c>
      <c r="G13" s="29">
        <v>8</v>
      </c>
      <c r="H13" s="34">
        <v>10</v>
      </c>
      <c r="I13" s="158">
        <v>8</v>
      </c>
      <c r="J13" s="34">
        <v>10</v>
      </c>
      <c r="K13" s="34">
        <v>8</v>
      </c>
      <c r="L13" s="25">
        <v>11</v>
      </c>
      <c r="M13" s="161">
        <v>8</v>
      </c>
      <c r="N13" s="25">
        <v>11</v>
      </c>
      <c r="O13" s="161">
        <v>8</v>
      </c>
      <c r="P13" s="25">
        <v>10</v>
      </c>
      <c r="Q13" s="159">
        <v>9</v>
      </c>
      <c r="R13" s="76">
        <v>5</v>
      </c>
      <c r="S13" s="76">
        <v>5</v>
      </c>
      <c r="T13" s="76">
        <v>5</v>
      </c>
      <c r="U13" s="76">
        <v>5</v>
      </c>
      <c r="V13" s="41">
        <v>11</v>
      </c>
      <c r="W13" s="41">
        <v>8</v>
      </c>
      <c r="X13" s="41">
        <v>11</v>
      </c>
      <c r="Y13" s="41">
        <v>8</v>
      </c>
      <c r="Z13" s="77"/>
      <c r="AA13" s="77"/>
      <c r="AB13" s="77">
        <v>5</v>
      </c>
      <c r="AC13" s="77">
        <v>5</v>
      </c>
      <c r="AD13" s="41"/>
      <c r="AE13" s="41"/>
      <c r="AF13" s="64">
        <v>13</v>
      </c>
      <c r="AG13" s="64">
        <v>6</v>
      </c>
      <c r="AH13" s="64">
        <v>10</v>
      </c>
      <c r="AI13" s="160">
        <v>9</v>
      </c>
      <c r="AJ13" s="92"/>
      <c r="AK13" s="92"/>
      <c r="AL13" s="92">
        <v>4</v>
      </c>
      <c r="AM13" s="92">
        <v>8</v>
      </c>
      <c r="AN13" s="65"/>
      <c r="AO13" s="65"/>
      <c r="AP13" s="65"/>
      <c r="AQ13" s="65"/>
    </row>
    <row r="14" spans="1:43" ht="13">
      <c r="A14" s="24">
        <v>3</v>
      </c>
      <c r="B14" s="20" t="s">
        <v>179</v>
      </c>
      <c r="C14" s="66" t="s">
        <v>11</v>
      </c>
      <c r="D14" s="24">
        <f t="shared" si="2"/>
        <v>76</v>
      </c>
      <c r="E14" s="68">
        <f>SUM(F14+G14)</f>
        <v>33</v>
      </c>
      <c r="F14" s="69">
        <f>SUM(O14+Q14+Y14+AI14)</f>
        <v>29</v>
      </c>
      <c r="G14" s="29">
        <v>4</v>
      </c>
      <c r="H14" s="34">
        <v>15</v>
      </c>
      <c r="I14" s="34">
        <v>3</v>
      </c>
      <c r="J14" s="34">
        <v>14</v>
      </c>
      <c r="K14" s="158">
        <v>4</v>
      </c>
      <c r="L14" s="25">
        <v>13</v>
      </c>
      <c r="M14" s="25">
        <v>6</v>
      </c>
      <c r="N14" s="25">
        <v>12</v>
      </c>
      <c r="O14" s="161">
        <v>7</v>
      </c>
      <c r="P14" s="25">
        <v>12</v>
      </c>
      <c r="Q14" s="159">
        <v>7</v>
      </c>
      <c r="R14" s="76">
        <v>6</v>
      </c>
      <c r="S14" s="76">
        <v>4</v>
      </c>
      <c r="T14" s="76">
        <v>6</v>
      </c>
      <c r="U14" s="76">
        <v>4</v>
      </c>
      <c r="V14" s="41"/>
      <c r="W14" s="41"/>
      <c r="X14" s="41">
        <v>12</v>
      </c>
      <c r="Y14" s="160">
        <v>7</v>
      </c>
      <c r="Z14" s="77">
        <v>6</v>
      </c>
      <c r="AA14" s="77">
        <v>5</v>
      </c>
      <c r="AB14" s="77">
        <v>6</v>
      </c>
      <c r="AC14" s="77">
        <v>4</v>
      </c>
      <c r="AD14" s="41">
        <v>12</v>
      </c>
      <c r="AE14" s="41">
        <v>2</v>
      </c>
      <c r="AF14" s="64">
        <v>15</v>
      </c>
      <c r="AG14" s="64">
        <v>4</v>
      </c>
      <c r="AH14" s="64">
        <v>11</v>
      </c>
      <c r="AI14" s="160">
        <v>8</v>
      </c>
      <c r="AJ14" s="92">
        <v>7</v>
      </c>
      <c r="AK14" s="92">
        <v>5</v>
      </c>
      <c r="AL14" s="92">
        <v>6</v>
      </c>
      <c r="AM14" s="92">
        <v>6</v>
      </c>
      <c r="AN14" s="65"/>
      <c r="AO14" s="65"/>
      <c r="AP14" s="65"/>
      <c r="AQ14" s="65"/>
    </row>
    <row r="15" spans="1:43" ht="13">
      <c r="A15" s="24">
        <v>4</v>
      </c>
      <c r="B15" s="20" t="s">
        <v>202</v>
      </c>
      <c r="C15" s="66" t="s">
        <v>32</v>
      </c>
      <c r="D15" s="24">
        <f t="shared" si="2"/>
        <v>47</v>
      </c>
      <c r="E15" s="68">
        <f>SUM(F15+G15)</f>
        <v>21</v>
      </c>
      <c r="F15" s="69">
        <f>SUM(M15+Q15+W15+Y15)</f>
        <v>17</v>
      </c>
      <c r="G15" s="29">
        <v>4</v>
      </c>
      <c r="H15" s="34">
        <v>14</v>
      </c>
      <c r="I15" s="158">
        <v>4</v>
      </c>
      <c r="J15" s="34">
        <v>15</v>
      </c>
      <c r="K15" s="34">
        <v>3</v>
      </c>
      <c r="L15" s="25">
        <v>16</v>
      </c>
      <c r="M15" s="161">
        <v>3</v>
      </c>
      <c r="N15" s="25">
        <v>17</v>
      </c>
      <c r="O15" s="25">
        <v>2</v>
      </c>
      <c r="P15" s="25">
        <v>14</v>
      </c>
      <c r="Q15" s="159">
        <v>5</v>
      </c>
      <c r="R15" s="76">
        <v>9</v>
      </c>
      <c r="S15" s="76">
        <v>1</v>
      </c>
      <c r="T15" s="76">
        <v>9</v>
      </c>
      <c r="U15" s="76">
        <v>1</v>
      </c>
      <c r="V15" s="41">
        <v>16</v>
      </c>
      <c r="W15" s="160">
        <v>3</v>
      </c>
      <c r="X15" s="41">
        <v>13</v>
      </c>
      <c r="Y15" s="160">
        <v>6</v>
      </c>
      <c r="Z15" s="77">
        <v>7</v>
      </c>
      <c r="AA15" s="77">
        <v>4</v>
      </c>
      <c r="AB15" s="77">
        <v>7</v>
      </c>
      <c r="AC15" s="77">
        <v>3</v>
      </c>
      <c r="AD15" s="41">
        <v>11</v>
      </c>
      <c r="AE15" s="41">
        <v>3</v>
      </c>
      <c r="AF15" s="64"/>
      <c r="AG15" s="64"/>
      <c r="AH15" s="64">
        <v>16</v>
      </c>
      <c r="AI15" s="64">
        <v>3</v>
      </c>
      <c r="AJ15" s="92">
        <v>9</v>
      </c>
      <c r="AK15" s="92">
        <v>3</v>
      </c>
      <c r="AL15" s="92">
        <v>9</v>
      </c>
      <c r="AM15" s="92">
        <v>3</v>
      </c>
      <c r="AN15" s="65"/>
      <c r="AO15" s="65"/>
      <c r="AP15" s="65"/>
      <c r="AQ15" s="65"/>
    </row>
    <row r="16" spans="1:43" ht="13">
      <c r="A16" s="24"/>
      <c r="B16" s="20"/>
      <c r="C16" s="66"/>
      <c r="D16" s="66"/>
      <c r="E16" s="68"/>
      <c r="F16" s="69"/>
      <c r="G16" s="29"/>
      <c r="H16" s="52"/>
      <c r="I16" s="52"/>
      <c r="J16" s="52"/>
      <c r="K16" s="52"/>
      <c r="L16" s="18"/>
      <c r="M16" s="18"/>
      <c r="N16" s="18"/>
      <c r="O16" s="18"/>
      <c r="P16" s="18"/>
      <c r="Q16" s="53"/>
      <c r="R16" s="24"/>
      <c r="S16" s="24"/>
      <c r="T16" s="24"/>
      <c r="U16" s="24"/>
      <c r="V16" s="52"/>
      <c r="W16" s="52"/>
      <c r="X16" s="52"/>
      <c r="Y16" s="52"/>
      <c r="Z16" s="91"/>
      <c r="AA16" s="91"/>
      <c r="AB16" s="91"/>
      <c r="AC16" s="91"/>
      <c r="AD16" s="52"/>
      <c r="AE16" s="52"/>
      <c r="AF16" s="52"/>
      <c r="AG16" s="52"/>
      <c r="AH16" s="52"/>
      <c r="AI16" s="52"/>
      <c r="AJ16" s="91"/>
      <c r="AK16" s="91"/>
      <c r="AL16" s="91"/>
      <c r="AM16" s="91"/>
      <c r="AN16" s="52"/>
      <c r="AO16" s="52"/>
      <c r="AP16" s="52"/>
      <c r="AQ16" s="52"/>
    </row>
    <row r="17" spans="1:43" ht="13">
      <c r="A17" s="203">
        <v>1</v>
      </c>
      <c r="B17" s="202" t="s">
        <v>391</v>
      </c>
      <c r="C17" s="66" t="s">
        <v>32</v>
      </c>
      <c r="D17" s="24">
        <f t="shared" ref="D17:D22" si="3">SUM(I17+K17+M17+O17+Q17+S17+U17+W17+Y17+AA17+AC17+AE17+AG17+AI17+AK17+AM17+AO17+AQ17)</f>
        <v>181</v>
      </c>
      <c r="E17" s="68">
        <f t="shared" ref="E17:E22" si="4">SUM(F17+G17)</f>
        <v>81</v>
      </c>
      <c r="F17" s="69">
        <f>SUM(M17+O17+Y17+AG17)</f>
        <v>70</v>
      </c>
      <c r="G17" s="29">
        <v>11</v>
      </c>
      <c r="H17" s="34">
        <v>9</v>
      </c>
      <c r="I17" s="34">
        <v>9</v>
      </c>
      <c r="J17" s="34">
        <v>7</v>
      </c>
      <c r="K17" s="158">
        <v>11</v>
      </c>
      <c r="L17" s="25">
        <v>2</v>
      </c>
      <c r="M17" s="161">
        <v>21</v>
      </c>
      <c r="N17" s="25">
        <v>4</v>
      </c>
      <c r="O17" s="161">
        <v>15</v>
      </c>
      <c r="P17" s="25">
        <v>4</v>
      </c>
      <c r="Q17" s="26">
        <v>15</v>
      </c>
      <c r="R17" s="76">
        <v>5</v>
      </c>
      <c r="S17" s="76">
        <v>5</v>
      </c>
      <c r="T17" s="76">
        <v>5</v>
      </c>
      <c r="U17" s="76">
        <v>5</v>
      </c>
      <c r="V17" s="41">
        <v>4</v>
      </c>
      <c r="W17" s="41">
        <v>15</v>
      </c>
      <c r="X17" s="41">
        <v>3</v>
      </c>
      <c r="Y17" s="160">
        <v>17</v>
      </c>
      <c r="Z17" s="77"/>
      <c r="AA17" s="77"/>
      <c r="AB17" s="77">
        <v>5</v>
      </c>
      <c r="AC17" s="77">
        <v>5</v>
      </c>
      <c r="AD17" s="41">
        <v>4</v>
      </c>
      <c r="AE17" s="41">
        <v>10</v>
      </c>
      <c r="AF17" s="64">
        <v>3</v>
      </c>
      <c r="AG17" s="160">
        <v>17</v>
      </c>
      <c r="AH17" s="64">
        <v>4</v>
      </c>
      <c r="AI17" s="64">
        <v>15</v>
      </c>
      <c r="AJ17" s="92">
        <v>2</v>
      </c>
      <c r="AK17" s="92">
        <v>13</v>
      </c>
      <c r="AL17" s="92">
        <v>4</v>
      </c>
      <c r="AM17" s="92">
        <v>8</v>
      </c>
      <c r="AN17" s="65"/>
      <c r="AO17" s="65"/>
      <c r="AP17" s="65"/>
      <c r="AQ17" s="65"/>
    </row>
    <row r="18" spans="1:43" ht="13">
      <c r="A18" s="203">
        <v>2</v>
      </c>
      <c r="B18" s="202" t="s">
        <v>253</v>
      </c>
      <c r="C18" s="66" t="s">
        <v>25</v>
      </c>
      <c r="D18" s="24">
        <f t="shared" si="3"/>
        <v>190</v>
      </c>
      <c r="E18" s="68">
        <f t="shared" si="4"/>
        <v>71</v>
      </c>
      <c r="F18" s="69">
        <f>SUM(M18+O18+Q18+AG18)</f>
        <v>57</v>
      </c>
      <c r="G18" s="29">
        <v>14</v>
      </c>
      <c r="H18" s="34">
        <v>5</v>
      </c>
      <c r="I18" s="34">
        <v>13</v>
      </c>
      <c r="J18" s="34">
        <v>4</v>
      </c>
      <c r="K18" s="158">
        <v>14</v>
      </c>
      <c r="L18" s="25">
        <v>5</v>
      </c>
      <c r="M18" s="161">
        <v>14</v>
      </c>
      <c r="N18" s="25">
        <v>5</v>
      </c>
      <c r="O18" s="161">
        <v>14</v>
      </c>
      <c r="P18" s="25">
        <v>5</v>
      </c>
      <c r="Q18" s="159">
        <v>14</v>
      </c>
      <c r="R18" s="76">
        <v>3</v>
      </c>
      <c r="S18" s="76">
        <v>8</v>
      </c>
      <c r="T18" s="76">
        <v>2</v>
      </c>
      <c r="U18" s="76">
        <v>11</v>
      </c>
      <c r="V18" s="41">
        <v>7</v>
      </c>
      <c r="W18" s="41">
        <v>12</v>
      </c>
      <c r="X18" s="41">
        <v>5</v>
      </c>
      <c r="Y18" s="41">
        <v>14</v>
      </c>
      <c r="Z18" s="77">
        <v>4</v>
      </c>
      <c r="AA18" s="77">
        <v>7</v>
      </c>
      <c r="AB18" s="77">
        <v>3</v>
      </c>
      <c r="AC18" s="77">
        <v>8</v>
      </c>
      <c r="AD18" s="41">
        <v>5</v>
      </c>
      <c r="AE18" s="41">
        <v>9</v>
      </c>
      <c r="AF18" s="64">
        <v>4</v>
      </c>
      <c r="AG18" s="160">
        <v>15</v>
      </c>
      <c r="AH18" s="64">
        <v>5</v>
      </c>
      <c r="AI18" s="64">
        <v>14</v>
      </c>
      <c r="AJ18" s="92">
        <v>3</v>
      </c>
      <c r="AK18" s="92">
        <v>10</v>
      </c>
      <c r="AL18" s="92">
        <v>2</v>
      </c>
      <c r="AM18" s="92">
        <v>13</v>
      </c>
      <c r="AN18" s="65"/>
      <c r="AO18" s="65"/>
      <c r="AP18" s="65"/>
      <c r="AQ18" s="65"/>
    </row>
    <row r="19" spans="1:43" ht="13">
      <c r="A19" s="203">
        <v>3</v>
      </c>
      <c r="B19" s="202" t="s">
        <v>178</v>
      </c>
      <c r="C19" s="66" t="s">
        <v>11</v>
      </c>
      <c r="D19" s="24">
        <f t="shared" si="3"/>
        <v>145</v>
      </c>
      <c r="E19" s="68">
        <f t="shared" si="4"/>
        <v>60</v>
      </c>
      <c r="F19" s="69">
        <f>SUM(O19+Q19+Y19+AI19)</f>
        <v>49</v>
      </c>
      <c r="G19" s="29">
        <v>11</v>
      </c>
      <c r="H19" s="34">
        <v>7</v>
      </c>
      <c r="I19" s="158">
        <v>11</v>
      </c>
      <c r="J19" s="34">
        <v>9</v>
      </c>
      <c r="K19" s="34">
        <v>9</v>
      </c>
      <c r="L19" s="25">
        <v>9</v>
      </c>
      <c r="M19" s="25">
        <v>10</v>
      </c>
      <c r="N19" s="25">
        <v>7</v>
      </c>
      <c r="O19" s="161">
        <v>12</v>
      </c>
      <c r="P19" s="25">
        <v>6</v>
      </c>
      <c r="Q19" s="159">
        <v>13</v>
      </c>
      <c r="R19" s="76">
        <v>4</v>
      </c>
      <c r="S19" s="76">
        <v>6</v>
      </c>
      <c r="T19" s="76">
        <v>4</v>
      </c>
      <c r="U19" s="76">
        <v>6</v>
      </c>
      <c r="V19" s="41">
        <v>9</v>
      </c>
      <c r="W19" s="41">
        <v>10</v>
      </c>
      <c r="X19" s="41">
        <v>6</v>
      </c>
      <c r="Y19" s="160">
        <v>13</v>
      </c>
      <c r="Z19" s="77">
        <v>3</v>
      </c>
      <c r="AA19" s="77">
        <v>9</v>
      </c>
      <c r="AB19" s="77">
        <v>4</v>
      </c>
      <c r="AC19" s="77">
        <v>6</v>
      </c>
      <c r="AD19" s="41">
        <v>8</v>
      </c>
      <c r="AE19" s="41">
        <v>6</v>
      </c>
      <c r="AF19" s="64">
        <v>10</v>
      </c>
      <c r="AG19" s="64">
        <v>9</v>
      </c>
      <c r="AH19" s="64">
        <v>8</v>
      </c>
      <c r="AI19" s="160">
        <v>11</v>
      </c>
      <c r="AJ19" s="92">
        <v>5</v>
      </c>
      <c r="AK19" s="92">
        <v>7</v>
      </c>
      <c r="AL19" s="92">
        <v>5</v>
      </c>
      <c r="AM19" s="92">
        <v>7</v>
      </c>
      <c r="AN19" s="65"/>
      <c r="AO19" s="65"/>
      <c r="AP19" s="65"/>
      <c r="AQ19" s="65"/>
    </row>
    <row r="20" spans="1:43" ht="13">
      <c r="A20" s="24">
        <v>4</v>
      </c>
      <c r="B20" s="20" t="s">
        <v>146</v>
      </c>
      <c r="C20" s="66" t="s">
        <v>34</v>
      </c>
      <c r="D20" s="24">
        <f>SUM(I20+K20+M20+O20+Q20+S20+U20+W20+Y20+AA20+AC20+AE20+AG20+AI20+AK20+AM20+AO20+AQ20)</f>
        <v>66</v>
      </c>
      <c r="E20" s="68">
        <f>SUM(F20+G20)</f>
        <v>42</v>
      </c>
      <c r="F20" s="69">
        <v>26</v>
      </c>
      <c r="G20" s="29">
        <v>16</v>
      </c>
      <c r="H20" s="34">
        <v>3</v>
      </c>
      <c r="I20" s="158">
        <v>16</v>
      </c>
      <c r="J20" s="34">
        <v>3</v>
      </c>
      <c r="K20" s="34">
        <v>16</v>
      </c>
      <c r="L20" s="25"/>
      <c r="M20" s="25"/>
      <c r="N20" s="25"/>
      <c r="O20" s="25"/>
      <c r="P20" s="25"/>
      <c r="Q20" s="26"/>
      <c r="R20" s="76"/>
      <c r="S20" s="76"/>
      <c r="T20" s="76"/>
      <c r="U20" s="76"/>
      <c r="V20" s="41"/>
      <c r="W20" s="41"/>
      <c r="X20" s="41"/>
      <c r="Y20" s="41"/>
      <c r="Z20" s="77"/>
      <c r="AA20" s="77"/>
      <c r="AB20" s="77"/>
      <c r="AC20" s="77"/>
      <c r="AD20" s="41"/>
      <c r="AE20" s="41"/>
      <c r="AF20" s="64">
        <v>5</v>
      </c>
      <c r="AG20" s="160">
        <v>14</v>
      </c>
      <c r="AH20" s="64">
        <v>7</v>
      </c>
      <c r="AI20" s="160">
        <v>12</v>
      </c>
      <c r="AJ20" s="92">
        <v>4</v>
      </c>
      <c r="AK20" s="92">
        <v>8</v>
      </c>
      <c r="AL20" s="92"/>
      <c r="AM20" s="92"/>
      <c r="AN20" s="65"/>
      <c r="AO20" s="65"/>
      <c r="AP20" s="65"/>
      <c r="AQ20" s="65"/>
    </row>
    <row r="21" spans="1:43" ht="13">
      <c r="A21" s="24">
        <v>5</v>
      </c>
      <c r="B21" s="20" t="s">
        <v>180</v>
      </c>
      <c r="C21" s="66" t="s">
        <v>19</v>
      </c>
      <c r="D21" s="24">
        <f t="shared" si="3"/>
        <v>66</v>
      </c>
      <c r="E21" s="68">
        <f t="shared" si="4"/>
        <v>27</v>
      </c>
      <c r="F21" s="69">
        <f>SUM(M21+W21+Y21+AI21)</f>
        <v>22</v>
      </c>
      <c r="G21" s="29">
        <v>5</v>
      </c>
      <c r="H21" s="34">
        <v>13</v>
      </c>
      <c r="I21" s="158">
        <v>5</v>
      </c>
      <c r="J21" s="34">
        <v>13</v>
      </c>
      <c r="K21" s="34">
        <v>5</v>
      </c>
      <c r="L21" s="25">
        <v>14</v>
      </c>
      <c r="M21" s="161">
        <v>5</v>
      </c>
      <c r="N21" s="25">
        <v>15</v>
      </c>
      <c r="O21" s="25">
        <v>4</v>
      </c>
      <c r="P21" s="25">
        <v>15</v>
      </c>
      <c r="Q21" s="26">
        <v>4</v>
      </c>
      <c r="R21" s="76">
        <v>8</v>
      </c>
      <c r="S21" s="76">
        <v>2</v>
      </c>
      <c r="T21" s="76">
        <v>8</v>
      </c>
      <c r="U21" s="76">
        <v>2</v>
      </c>
      <c r="V21" s="41">
        <v>13</v>
      </c>
      <c r="W21" s="160">
        <v>6</v>
      </c>
      <c r="X21" s="41">
        <v>14</v>
      </c>
      <c r="Y21" s="160">
        <v>5</v>
      </c>
      <c r="Z21" s="77">
        <v>5</v>
      </c>
      <c r="AA21" s="77">
        <v>6</v>
      </c>
      <c r="AB21" s="77">
        <v>8</v>
      </c>
      <c r="AC21" s="77">
        <v>2</v>
      </c>
      <c r="AD21" s="41"/>
      <c r="AE21" s="41"/>
      <c r="AF21" s="64">
        <v>16</v>
      </c>
      <c r="AG21" s="64">
        <v>3</v>
      </c>
      <c r="AH21" s="64">
        <v>13</v>
      </c>
      <c r="AI21" s="160">
        <v>6</v>
      </c>
      <c r="AJ21" s="92">
        <v>6</v>
      </c>
      <c r="AK21" s="92">
        <v>6</v>
      </c>
      <c r="AL21" s="92">
        <v>7</v>
      </c>
      <c r="AM21" s="92">
        <v>5</v>
      </c>
      <c r="AN21" s="65"/>
      <c r="AO21" s="65"/>
      <c r="AP21" s="65"/>
      <c r="AQ21" s="65"/>
    </row>
    <row r="22" spans="1:43" ht="13">
      <c r="A22" s="24">
        <v>6</v>
      </c>
      <c r="B22" s="20" t="s">
        <v>250</v>
      </c>
      <c r="C22" s="66" t="s">
        <v>19</v>
      </c>
      <c r="D22" s="24">
        <f t="shared" si="3"/>
        <v>44</v>
      </c>
      <c r="E22" s="68">
        <f t="shared" si="4"/>
        <v>25</v>
      </c>
      <c r="F22" s="69">
        <f>SUM(M22+O22+Q22+AG22)</f>
        <v>25</v>
      </c>
      <c r="G22" s="29">
        <v>0</v>
      </c>
      <c r="H22" s="34"/>
      <c r="I22" s="34"/>
      <c r="J22" s="34"/>
      <c r="K22" s="34"/>
      <c r="L22" s="25">
        <v>12</v>
      </c>
      <c r="M22" s="161">
        <v>7</v>
      </c>
      <c r="N22" s="25">
        <v>14</v>
      </c>
      <c r="O22" s="161">
        <v>5</v>
      </c>
      <c r="P22" s="25">
        <v>13</v>
      </c>
      <c r="Q22" s="159">
        <v>6</v>
      </c>
      <c r="R22" s="76">
        <v>7</v>
      </c>
      <c r="S22" s="76">
        <v>3</v>
      </c>
      <c r="T22" s="76">
        <v>7</v>
      </c>
      <c r="U22" s="76">
        <v>3</v>
      </c>
      <c r="V22" s="41"/>
      <c r="W22" s="41"/>
      <c r="X22" s="41"/>
      <c r="Y22" s="41"/>
      <c r="Z22" s="77"/>
      <c r="AA22" s="77"/>
      <c r="AB22" s="77"/>
      <c r="AC22" s="77"/>
      <c r="AD22" s="41"/>
      <c r="AE22" s="41"/>
      <c r="AF22" s="64">
        <v>12</v>
      </c>
      <c r="AG22" s="160">
        <v>7</v>
      </c>
      <c r="AH22" s="64">
        <v>14</v>
      </c>
      <c r="AI22" s="64">
        <v>5</v>
      </c>
      <c r="AJ22" s="92">
        <v>8</v>
      </c>
      <c r="AK22" s="92">
        <v>4</v>
      </c>
      <c r="AL22" s="92">
        <v>8</v>
      </c>
      <c r="AM22" s="92">
        <v>4</v>
      </c>
      <c r="AN22" s="65"/>
      <c r="AO22" s="65"/>
      <c r="AP22" s="65"/>
      <c r="AQ22" s="65"/>
    </row>
    <row r="23" spans="1:43" ht="13">
      <c r="A23" s="24"/>
      <c r="B23" s="20"/>
      <c r="C23" s="66"/>
      <c r="D23" s="66"/>
      <c r="E23" s="68"/>
      <c r="F23" s="69"/>
      <c r="G23" s="29"/>
      <c r="H23" s="52"/>
      <c r="I23" s="52"/>
      <c r="J23" s="52"/>
      <c r="K23" s="52"/>
      <c r="L23" s="18"/>
      <c r="M23" s="18"/>
      <c r="N23" s="18"/>
      <c r="O23" s="18"/>
      <c r="P23" s="18"/>
      <c r="Q23" s="53"/>
      <c r="R23" s="24"/>
      <c r="S23" s="24"/>
      <c r="T23" s="24"/>
      <c r="U23" s="24"/>
      <c r="V23" s="52"/>
      <c r="W23" s="52"/>
      <c r="X23" s="52"/>
      <c r="Y23" s="52"/>
      <c r="Z23" s="91"/>
      <c r="AA23" s="91"/>
      <c r="AB23" s="91"/>
      <c r="AC23" s="91"/>
      <c r="AD23" s="52"/>
      <c r="AE23" s="52"/>
      <c r="AF23" s="52"/>
      <c r="AG23" s="52"/>
      <c r="AH23" s="52"/>
      <c r="AI23" s="52"/>
      <c r="AJ23" s="91"/>
      <c r="AK23" s="91"/>
      <c r="AL23" s="91"/>
      <c r="AM23" s="91"/>
      <c r="AN23" s="52"/>
      <c r="AO23" s="52"/>
      <c r="AP23" s="52"/>
      <c r="AQ23" s="52"/>
    </row>
    <row r="24" spans="1:43" ht="13">
      <c r="A24" s="203">
        <v>1</v>
      </c>
      <c r="B24" s="207" t="s">
        <v>254</v>
      </c>
      <c r="C24" s="24" t="s">
        <v>25</v>
      </c>
      <c r="D24" s="24">
        <f t="shared" ref="D24:D26" si="5">SUM(I24+K24+M24+O24+Q24+S24+U24+W24+Y24+AA24+AC24+AE24+AG24+AI24+AK24+AM24+AO24+AQ24)</f>
        <v>173</v>
      </c>
      <c r="E24" s="68">
        <f t="shared" ref="E24:E26" si="6">SUM(F24+G24)</f>
        <v>64</v>
      </c>
      <c r="F24" s="69">
        <f>SUM(O24+Q24+AG24+AI24)</f>
        <v>50</v>
      </c>
      <c r="G24" s="29">
        <v>14</v>
      </c>
      <c r="H24" s="34">
        <v>4</v>
      </c>
      <c r="I24" s="158">
        <v>14</v>
      </c>
      <c r="J24" s="34">
        <v>5</v>
      </c>
      <c r="K24" s="34">
        <v>13</v>
      </c>
      <c r="L24" s="25">
        <v>8</v>
      </c>
      <c r="M24" s="25">
        <v>11</v>
      </c>
      <c r="N24" s="25">
        <v>6</v>
      </c>
      <c r="O24" s="161">
        <v>13</v>
      </c>
      <c r="P24" s="25">
        <v>7</v>
      </c>
      <c r="Q24" s="159">
        <v>12</v>
      </c>
      <c r="R24" s="76">
        <v>3</v>
      </c>
      <c r="S24" s="76">
        <v>8</v>
      </c>
      <c r="T24" s="76">
        <v>2</v>
      </c>
      <c r="U24" s="76">
        <v>11</v>
      </c>
      <c r="V24" s="41">
        <v>8</v>
      </c>
      <c r="W24" s="41">
        <v>11</v>
      </c>
      <c r="X24" s="41">
        <v>9</v>
      </c>
      <c r="Y24" s="41">
        <v>10</v>
      </c>
      <c r="Z24" s="77">
        <v>4</v>
      </c>
      <c r="AA24" s="77">
        <v>7</v>
      </c>
      <c r="AB24" s="77">
        <v>3</v>
      </c>
      <c r="AC24" s="77">
        <v>8</v>
      </c>
      <c r="AD24" s="41">
        <v>7</v>
      </c>
      <c r="AE24" s="41">
        <v>7</v>
      </c>
      <c r="AF24" s="64">
        <v>7</v>
      </c>
      <c r="AG24" s="160">
        <v>12</v>
      </c>
      <c r="AH24" s="64">
        <v>6</v>
      </c>
      <c r="AI24" s="160">
        <v>13</v>
      </c>
      <c r="AJ24" s="92">
        <v>3</v>
      </c>
      <c r="AK24" s="92">
        <v>10</v>
      </c>
      <c r="AL24" s="92">
        <v>2</v>
      </c>
      <c r="AM24" s="92">
        <v>13</v>
      </c>
      <c r="AN24" s="65"/>
      <c r="AO24" s="65"/>
      <c r="AP24" s="65"/>
      <c r="AQ24" s="65"/>
    </row>
    <row r="25" spans="1:43" ht="13">
      <c r="A25" s="203">
        <v>2</v>
      </c>
      <c r="B25" s="207" t="s">
        <v>252</v>
      </c>
      <c r="C25" s="24" t="s">
        <v>34</v>
      </c>
      <c r="D25" s="24">
        <f t="shared" si="5"/>
        <v>152</v>
      </c>
      <c r="E25" s="68">
        <f t="shared" si="6"/>
        <v>55</v>
      </c>
      <c r="F25" s="69">
        <f>SUM(M25+W25+Y25+AG25)</f>
        <v>48</v>
      </c>
      <c r="G25" s="29">
        <v>7</v>
      </c>
      <c r="H25" s="34">
        <v>12</v>
      </c>
      <c r="I25" s="34">
        <v>6</v>
      </c>
      <c r="J25" s="34">
        <v>11</v>
      </c>
      <c r="K25" s="158">
        <v>7</v>
      </c>
      <c r="L25" s="25">
        <v>6</v>
      </c>
      <c r="M25" s="161">
        <v>13</v>
      </c>
      <c r="N25" s="25">
        <v>10</v>
      </c>
      <c r="O25" s="25">
        <v>9</v>
      </c>
      <c r="P25" s="25">
        <v>11</v>
      </c>
      <c r="Q25" s="26">
        <v>8</v>
      </c>
      <c r="R25" s="76">
        <v>2</v>
      </c>
      <c r="S25" s="76">
        <v>11</v>
      </c>
      <c r="T25" s="76">
        <v>3</v>
      </c>
      <c r="U25" s="76">
        <v>8</v>
      </c>
      <c r="V25" s="41">
        <v>6</v>
      </c>
      <c r="W25" s="160">
        <v>13</v>
      </c>
      <c r="X25" s="41">
        <v>7</v>
      </c>
      <c r="Y25" s="160">
        <v>12</v>
      </c>
      <c r="Z25" s="77">
        <v>2</v>
      </c>
      <c r="AA25" s="77">
        <v>12</v>
      </c>
      <c r="AB25" s="77">
        <v>2</v>
      </c>
      <c r="AC25" s="77">
        <v>11</v>
      </c>
      <c r="AD25" s="41">
        <v>10</v>
      </c>
      <c r="AE25" s="41">
        <v>4</v>
      </c>
      <c r="AF25" s="64">
        <v>9</v>
      </c>
      <c r="AG25" s="160">
        <v>10</v>
      </c>
      <c r="AH25" s="64">
        <v>9</v>
      </c>
      <c r="AI25" s="64">
        <v>10</v>
      </c>
      <c r="AJ25" s="92">
        <v>4</v>
      </c>
      <c r="AK25" s="92">
        <v>8</v>
      </c>
      <c r="AL25" s="92">
        <v>3</v>
      </c>
      <c r="AM25" s="92">
        <v>10</v>
      </c>
      <c r="AN25" s="65"/>
      <c r="AO25" s="65"/>
      <c r="AP25" s="65"/>
      <c r="AQ25" s="65"/>
    </row>
    <row r="26" spans="1:43" ht="13">
      <c r="A26" s="203">
        <v>3</v>
      </c>
      <c r="B26" s="207" t="s">
        <v>251</v>
      </c>
      <c r="C26" s="24" t="s">
        <v>11</v>
      </c>
      <c r="D26" s="24">
        <f t="shared" si="5"/>
        <v>108</v>
      </c>
      <c r="E26" s="68">
        <f t="shared" si="6"/>
        <v>47</v>
      </c>
      <c r="F26" s="69">
        <f>SUM(R10+O26+Q26+W26+Y26)</f>
        <v>40</v>
      </c>
      <c r="G26" s="29">
        <v>7</v>
      </c>
      <c r="H26" s="34">
        <v>11</v>
      </c>
      <c r="I26" s="158">
        <v>7</v>
      </c>
      <c r="J26" s="34">
        <v>12</v>
      </c>
      <c r="K26" s="34">
        <v>6</v>
      </c>
      <c r="L26" s="25">
        <v>10</v>
      </c>
      <c r="M26" s="25">
        <v>9</v>
      </c>
      <c r="N26" s="25">
        <v>9</v>
      </c>
      <c r="O26" s="161">
        <v>10</v>
      </c>
      <c r="P26" s="25">
        <v>9</v>
      </c>
      <c r="Q26" s="159">
        <v>10</v>
      </c>
      <c r="R26" s="76">
        <v>6</v>
      </c>
      <c r="S26" s="76">
        <v>4</v>
      </c>
      <c r="T26" s="76">
        <v>6</v>
      </c>
      <c r="U26" s="76">
        <v>4</v>
      </c>
      <c r="V26" s="41">
        <v>10</v>
      </c>
      <c r="W26" s="160">
        <v>9</v>
      </c>
      <c r="X26" s="41">
        <v>10</v>
      </c>
      <c r="Y26" s="160">
        <v>9</v>
      </c>
      <c r="Z26" s="77">
        <v>6</v>
      </c>
      <c r="AA26" s="77">
        <v>5</v>
      </c>
      <c r="AB26" s="77">
        <v>6</v>
      </c>
      <c r="AC26" s="77">
        <v>4</v>
      </c>
      <c r="AD26" s="41">
        <v>9</v>
      </c>
      <c r="AE26" s="41">
        <v>5</v>
      </c>
      <c r="AF26" s="64">
        <v>11</v>
      </c>
      <c r="AG26" s="64">
        <v>8</v>
      </c>
      <c r="AH26" s="64">
        <v>12</v>
      </c>
      <c r="AI26" s="64">
        <v>7</v>
      </c>
      <c r="AJ26" s="92">
        <v>7</v>
      </c>
      <c r="AK26" s="92">
        <v>5</v>
      </c>
      <c r="AL26" s="92">
        <v>6</v>
      </c>
      <c r="AM26" s="92">
        <v>6</v>
      </c>
      <c r="AN26" s="65"/>
      <c r="AO26" s="65"/>
      <c r="AP26" s="65"/>
      <c r="AQ26" s="65"/>
    </row>
    <row r="27" spans="1:43">
      <c r="Z27" s="156"/>
      <c r="AA27" s="156"/>
      <c r="AE27" s="1"/>
      <c r="AJ27" s="156"/>
      <c r="AK27" s="156"/>
    </row>
    <row r="28" spans="1:43" ht="13">
      <c r="A28" s="24">
        <v>1</v>
      </c>
      <c r="B28" s="23" t="s">
        <v>392</v>
      </c>
      <c r="C28" s="24" t="s">
        <v>19</v>
      </c>
      <c r="D28" s="24">
        <f>SUM(I28+K28+M28+O28+Q28+S28+U28+W28+Y28+AA28+AC28+AE28+AG28+AI28+AK28+AM28+AO28+AQ28)</f>
        <v>49</v>
      </c>
      <c r="E28" s="68">
        <f>SUM(F28+G28)</f>
        <v>21</v>
      </c>
      <c r="F28" s="69">
        <f>SUM(M28+O28+W28+AG28)</f>
        <v>19</v>
      </c>
      <c r="G28" s="29">
        <v>2</v>
      </c>
      <c r="H28" s="34">
        <v>16</v>
      </c>
      <c r="I28" s="158">
        <v>2</v>
      </c>
      <c r="J28" s="34">
        <v>16</v>
      </c>
      <c r="K28" s="34">
        <v>2</v>
      </c>
      <c r="L28" s="25">
        <v>15</v>
      </c>
      <c r="M28" s="161">
        <v>4</v>
      </c>
      <c r="N28" s="25">
        <v>16</v>
      </c>
      <c r="O28" s="161">
        <v>3</v>
      </c>
      <c r="P28" s="25">
        <v>17</v>
      </c>
      <c r="Q28" s="26">
        <v>2</v>
      </c>
      <c r="R28" s="76">
        <v>8</v>
      </c>
      <c r="S28" s="76">
        <v>2</v>
      </c>
      <c r="T28" s="76">
        <v>8</v>
      </c>
      <c r="U28" s="76">
        <v>2</v>
      </c>
      <c r="V28" s="41">
        <v>12</v>
      </c>
      <c r="W28" s="160">
        <v>7</v>
      </c>
      <c r="X28" s="41">
        <v>18</v>
      </c>
      <c r="Y28" s="41">
        <v>1</v>
      </c>
      <c r="Z28" s="77">
        <v>5</v>
      </c>
      <c r="AA28" s="77">
        <v>6</v>
      </c>
      <c r="AB28" s="77">
        <v>8</v>
      </c>
      <c r="AC28" s="77">
        <v>2</v>
      </c>
      <c r="AD28" s="41"/>
      <c r="AE28" s="41"/>
      <c r="AF28" s="64">
        <v>14</v>
      </c>
      <c r="AG28" s="160">
        <v>5</v>
      </c>
      <c r="AH28" s="64"/>
      <c r="AI28" s="64"/>
      <c r="AJ28" s="92">
        <v>6</v>
      </c>
      <c r="AK28" s="92">
        <v>6</v>
      </c>
      <c r="AL28" s="92">
        <v>7</v>
      </c>
      <c r="AM28" s="92">
        <v>5</v>
      </c>
      <c r="AN28" s="65"/>
      <c r="AO28" s="65"/>
      <c r="AP28" s="65"/>
      <c r="AQ28" s="65"/>
    </row>
    <row r="29" spans="1:43" ht="13">
      <c r="A29" s="24">
        <v>2</v>
      </c>
      <c r="B29" s="23" t="s">
        <v>393</v>
      </c>
      <c r="C29" s="24" t="s">
        <v>36</v>
      </c>
      <c r="D29" s="24">
        <f t="shared" ref="D29:D35" si="7">SUM(I29+K29+M29+O29+Q29+S29+U29+W29+Y29+AA29+AC29+AE29+AG29+AI29+AK29+AM29+AO29+AQ29)</f>
        <v>45</v>
      </c>
      <c r="E29" s="68">
        <f>SUM(F29+G29)</f>
        <v>19</v>
      </c>
      <c r="F29" s="69">
        <f>SUM(O29+W29+Y29+AI29)</f>
        <v>18</v>
      </c>
      <c r="G29" s="29">
        <v>1</v>
      </c>
      <c r="H29" s="34">
        <v>17</v>
      </c>
      <c r="I29" s="158">
        <v>1</v>
      </c>
      <c r="J29" s="34">
        <v>17</v>
      </c>
      <c r="K29" s="34">
        <v>1</v>
      </c>
      <c r="L29" s="25">
        <v>17</v>
      </c>
      <c r="M29" s="25">
        <v>2</v>
      </c>
      <c r="N29" s="25">
        <v>13</v>
      </c>
      <c r="O29" s="161">
        <v>6</v>
      </c>
      <c r="P29" s="25">
        <v>16</v>
      </c>
      <c r="Q29" s="26">
        <v>3</v>
      </c>
      <c r="R29" s="76">
        <v>7</v>
      </c>
      <c r="S29" s="76">
        <v>3</v>
      </c>
      <c r="T29" s="76">
        <v>7</v>
      </c>
      <c r="U29" s="76">
        <v>3</v>
      </c>
      <c r="V29" s="41">
        <v>15</v>
      </c>
      <c r="W29" s="160">
        <v>4</v>
      </c>
      <c r="X29" s="41">
        <v>15</v>
      </c>
      <c r="Y29" s="160">
        <v>4</v>
      </c>
      <c r="Z29" s="77">
        <v>8</v>
      </c>
      <c r="AA29" s="77">
        <v>3</v>
      </c>
      <c r="AB29" s="77">
        <v>9</v>
      </c>
      <c r="AC29" s="77">
        <v>1</v>
      </c>
      <c r="AD29" s="41"/>
      <c r="AE29" s="41"/>
      <c r="AF29" s="64">
        <v>17</v>
      </c>
      <c r="AG29" s="64">
        <v>2</v>
      </c>
      <c r="AH29" s="64">
        <v>15</v>
      </c>
      <c r="AI29" s="160">
        <v>4</v>
      </c>
      <c r="AJ29" s="92">
        <v>8</v>
      </c>
      <c r="AK29" s="92">
        <v>4</v>
      </c>
      <c r="AL29" s="92">
        <v>8</v>
      </c>
      <c r="AM29" s="92">
        <v>4</v>
      </c>
      <c r="AN29" s="65"/>
      <c r="AO29" s="65"/>
      <c r="AP29" s="65"/>
      <c r="AQ29" s="65"/>
    </row>
    <row r="30" spans="1:43" ht="13">
      <c r="A30" s="24">
        <v>3</v>
      </c>
      <c r="B30" s="23" t="s">
        <v>394</v>
      </c>
      <c r="C30" s="24" t="s">
        <v>34</v>
      </c>
      <c r="D30" s="24">
        <f t="shared" si="7"/>
        <v>22</v>
      </c>
      <c r="E30" s="68">
        <f>SUM(F30+G30)</f>
        <v>8</v>
      </c>
      <c r="F30" s="69">
        <v>7</v>
      </c>
      <c r="G30" s="29">
        <v>1</v>
      </c>
      <c r="H30" s="34"/>
      <c r="I30" s="34"/>
      <c r="J30" s="34"/>
      <c r="K30" s="34"/>
      <c r="L30" s="25">
        <v>18</v>
      </c>
      <c r="M30" s="161">
        <v>1</v>
      </c>
      <c r="N30" s="25">
        <v>18</v>
      </c>
      <c r="O30" s="161">
        <v>1</v>
      </c>
      <c r="P30" s="25">
        <v>18</v>
      </c>
      <c r="Q30" s="26">
        <v>1</v>
      </c>
      <c r="R30" s="76"/>
      <c r="S30" s="76"/>
      <c r="T30" s="76"/>
      <c r="U30" s="76"/>
      <c r="V30" s="41">
        <v>17</v>
      </c>
      <c r="W30" s="160">
        <v>2</v>
      </c>
      <c r="X30" s="41">
        <v>16</v>
      </c>
      <c r="Y30" s="160">
        <v>3</v>
      </c>
      <c r="Z30" s="77">
        <v>7</v>
      </c>
      <c r="AA30" s="77">
        <v>4</v>
      </c>
      <c r="AB30" s="77">
        <v>7</v>
      </c>
      <c r="AC30" s="77">
        <v>3</v>
      </c>
      <c r="AD30" s="41">
        <v>13</v>
      </c>
      <c r="AE30" s="163">
        <v>1</v>
      </c>
      <c r="AF30" s="64"/>
      <c r="AG30" s="64"/>
      <c r="AH30" s="64"/>
      <c r="AI30" s="64"/>
      <c r="AJ30" s="92">
        <v>9</v>
      </c>
      <c r="AK30" s="92">
        <v>3</v>
      </c>
      <c r="AL30" s="92">
        <v>9</v>
      </c>
      <c r="AM30" s="92">
        <v>3</v>
      </c>
      <c r="AN30" s="65"/>
      <c r="AO30" s="65"/>
      <c r="AP30" s="65"/>
      <c r="AQ30" s="65"/>
    </row>
    <row r="31" spans="1:43" ht="13">
      <c r="A31" s="24">
        <v>4</v>
      </c>
      <c r="B31" s="23" t="s">
        <v>397</v>
      </c>
      <c r="C31" s="24" t="s">
        <v>11</v>
      </c>
      <c r="D31" s="24">
        <f t="shared" si="7"/>
        <v>5</v>
      </c>
      <c r="E31" s="68">
        <f t="shared" ref="E31:E35" si="8">SUM(F31+G31)</f>
        <v>2</v>
      </c>
      <c r="F31" s="69">
        <v>2</v>
      </c>
      <c r="G31" s="29">
        <v>0</v>
      </c>
      <c r="H31" s="34"/>
      <c r="I31" s="34"/>
      <c r="J31" s="34"/>
      <c r="K31" s="34"/>
      <c r="L31" s="25"/>
      <c r="M31" s="25"/>
      <c r="N31" s="25"/>
      <c r="O31" s="25"/>
      <c r="P31" s="25"/>
      <c r="Q31" s="26"/>
      <c r="R31" s="76"/>
      <c r="S31" s="76"/>
      <c r="T31" s="76"/>
      <c r="U31" s="76"/>
      <c r="V31" s="41"/>
      <c r="W31" s="41"/>
      <c r="X31" s="41">
        <v>17</v>
      </c>
      <c r="Y31" s="160">
        <v>2</v>
      </c>
      <c r="Z31" s="77"/>
      <c r="AA31" s="77"/>
      <c r="AB31" s="77"/>
      <c r="AC31" s="77"/>
      <c r="AD31" s="41"/>
      <c r="AE31" s="41"/>
      <c r="AF31" s="64"/>
      <c r="AG31" s="64"/>
      <c r="AH31" s="64"/>
      <c r="AI31" s="64"/>
      <c r="AJ31" s="92">
        <v>11</v>
      </c>
      <c r="AK31" s="92">
        <v>1</v>
      </c>
      <c r="AL31" s="92">
        <v>10</v>
      </c>
      <c r="AM31" s="92">
        <v>2</v>
      </c>
      <c r="AN31" s="65"/>
      <c r="AO31" s="65"/>
      <c r="AP31" s="65"/>
      <c r="AQ31" s="65"/>
    </row>
    <row r="32" spans="1:43" ht="13">
      <c r="A32" s="24">
        <v>4</v>
      </c>
      <c r="B32" s="23" t="s">
        <v>396</v>
      </c>
      <c r="C32" s="24" t="s">
        <v>25</v>
      </c>
      <c r="D32" s="24">
        <f t="shared" si="7"/>
        <v>9</v>
      </c>
      <c r="E32" s="68">
        <f>SUM(F32+G32)</f>
        <v>2</v>
      </c>
      <c r="F32" s="69">
        <v>2</v>
      </c>
      <c r="G32" s="29">
        <v>0</v>
      </c>
      <c r="H32" s="34"/>
      <c r="I32" s="34"/>
      <c r="J32" s="34"/>
      <c r="K32" s="34"/>
      <c r="L32" s="25"/>
      <c r="M32" s="25"/>
      <c r="N32" s="25"/>
      <c r="O32" s="25"/>
      <c r="P32" s="25"/>
      <c r="Q32" s="26"/>
      <c r="R32" s="76">
        <v>9</v>
      </c>
      <c r="S32" s="76">
        <v>1</v>
      </c>
      <c r="T32" s="76">
        <v>9</v>
      </c>
      <c r="U32" s="76">
        <v>1</v>
      </c>
      <c r="V32" s="41">
        <v>18</v>
      </c>
      <c r="W32" s="160">
        <v>1</v>
      </c>
      <c r="X32" s="41"/>
      <c r="Y32" s="41"/>
      <c r="Z32" s="77">
        <v>9</v>
      </c>
      <c r="AA32" s="77">
        <v>2</v>
      </c>
      <c r="AB32" s="77"/>
      <c r="AC32" s="77"/>
      <c r="AD32" s="77"/>
      <c r="AE32" s="77"/>
      <c r="AF32" s="64">
        <v>18</v>
      </c>
      <c r="AG32" s="160">
        <v>1</v>
      </c>
      <c r="AH32" s="64"/>
      <c r="AI32" s="64"/>
      <c r="AJ32" s="92">
        <v>10</v>
      </c>
      <c r="AK32" s="92">
        <v>2</v>
      </c>
      <c r="AL32" s="92">
        <v>11</v>
      </c>
      <c r="AM32" s="92">
        <v>1</v>
      </c>
      <c r="AN32" s="65"/>
      <c r="AO32" s="65"/>
      <c r="AP32" s="65"/>
      <c r="AQ32" s="65"/>
    </row>
    <row r="33" spans="1:43" ht="13">
      <c r="A33" s="24">
        <v>6</v>
      </c>
      <c r="B33" s="23" t="s">
        <v>399</v>
      </c>
      <c r="C33" s="24" t="s">
        <v>36</v>
      </c>
      <c r="D33" s="24">
        <f t="shared" si="7"/>
        <v>4</v>
      </c>
      <c r="E33" s="68">
        <f t="shared" si="8"/>
        <v>0</v>
      </c>
      <c r="F33" s="69">
        <v>0</v>
      </c>
      <c r="G33" s="29">
        <v>0</v>
      </c>
      <c r="H33" s="34"/>
      <c r="I33" s="34"/>
      <c r="J33" s="34"/>
      <c r="K33" s="34"/>
      <c r="L33" s="25"/>
      <c r="M33" s="25"/>
      <c r="N33" s="25"/>
      <c r="O33" s="25"/>
      <c r="P33" s="25"/>
      <c r="Q33" s="26"/>
      <c r="R33" s="76"/>
      <c r="S33" s="76"/>
      <c r="T33" s="76"/>
      <c r="U33" s="76"/>
      <c r="V33" s="41"/>
      <c r="W33" s="41"/>
      <c r="X33" s="41"/>
      <c r="Y33" s="41"/>
      <c r="Z33" s="77">
        <v>8</v>
      </c>
      <c r="AA33" s="77">
        <v>3</v>
      </c>
      <c r="AB33" s="77">
        <v>9</v>
      </c>
      <c r="AC33" s="77">
        <v>1</v>
      </c>
      <c r="AD33" s="41"/>
      <c r="AE33" s="41"/>
      <c r="AF33" s="64"/>
      <c r="AG33" s="64"/>
      <c r="AH33" s="64"/>
      <c r="AI33" s="64"/>
      <c r="AJ33" s="92"/>
      <c r="AK33" s="92"/>
      <c r="AL33" s="92"/>
      <c r="AM33" s="92"/>
      <c r="AN33" s="65"/>
      <c r="AO33" s="65"/>
      <c r="AP33" s="65"/>
      <c r="AQ33" s="65"/>
    </row>
    <row r="34" spans="1:43" ht="13">
      <c r="A34" s="24">
        <v>6</v>
      </c>
      <c r="B34" s="23" t="s">
        <v>435</v>
      </c>
      <c r="C34" s="24" t="s">
        <v>31</v>
      </c>
      <c r="D34" s="24">
        <f t="shared" si="7"/>
        <v>3</v>
      </c>
      <c r="E34" s="68">
        <f t="shared" si="8"/>
        <v>0</v>
      </c>
      <c r="F34" s="69">
        <v>0</v>
      </c>
      <c r="G34" s="29">
        <v>0</v>
      </c>
      <c r="H34" s="34"/>
      <c r="I34" s="34"/>
      <c r="J34" s="34"/>
      <c r="K34" s="34"/>
      <c r="L34" s="25"/>
      <c r="M34" s="25"/>
      <c r="N34" s="25"/>
      <c r="O34" s="25"/>
      <c r="P34" s="25"/>
      <c r="Q34" s="26"/>
      <c r="R34" s="76"/>
      <c r="S34" s="76"/>
      <c r="T34" s="76"/>
      <c r="U34" s="76"/>
      <c r="V34" s="41"/>
      <c r="W34" s="41"/>
      <c r="X34" s="41"/>
      <c r="Y34" s="41"/>
      <c r="Z34" s="77"/>
      <c r="AA34" s="77"/>
      <c r="AB34" s="77"/>
      <c r="AC34" s="77"/>
      <c r="AD34" s="41"/>
      <c r="AE34" s="41"/>
      <c r="AF34" s="64"/>
      <c r="AG34" s="64"/>
      <c r="AH34" s="64"/>
      <c r="AI34" s="64"/>
      <c r="AJ34" s="92">
        <v>11</v>
      </c>
      <c r="AK34" s="92">
        <v>1</v>
      </c>
      <c r="AL34" s="92">
        <v>10</v>
      </c>
      <c r="AM34" s="92">
        <v>2</v>
      </c>
      <c r="AN34" s="65"/>
      <c r="AO34" s="65"/>
      <c r="AP34" s="65"/>
      <c r="AQ34" s="65"/>
    </row>
    <row r="35" spans="1:43" ht="13">
      <c r="A35" s="24">
        <v>6</v>
      </c>
      <c r="B35" s="23" t="s">
        <v>307</v>
      </c>
      <c r="C35" s="24" t="s">
        <v>25</v>
      </c>
      <c r="D35" s="24">
        <f t="shared" si="7"/>
        <v>5</v>
      </c>
      <c r="E35" s="68">
        <f t="shared" si="8"/>
        <v>0</v>
      </c>
      <c r="F35" s="69">
        <v>0</v>
      </c>
      <c r="G35" s="29">
        <v>0</v>
      </c>
      <c r="H35" s="34"/>
      <c r="I35" s="34"/>
      <c r="J35" s="34"/>
      <c r="K35" s="34"/>
      <c r="L35" s="25"/>
      <c r="M35" s="25"/>
      <c r="N35" s="25"/>
      <c r="O35" s="25"/>
      <c r="P35" s="25"/>
      <c r="Q35" s="26"/>
      <c r="R35" s="76"/>
      <c r="S35" s="76"/>
      <c r="T35" s="76"/>
      <c r="U35" s="76"/>
      <c r="V35" s="41"/>
      <c r="W35" s="41"/>
      <c r="X35" s="41"/>
      <c r="Y35" s="41"/>
      <c r="Z35" s="77">
        <v>9</v>
      </c>
      <c r="AA35" s="77">
        <v>2</v>
      </c>
      <c r="AB35" s="77"/>
      <c r="AC35" s="77"/>
      <c r="AD35" s="41"/>
      <c r="AE35" s="41"/>
      <c r="AF35" s="64"/>
      <c r="AG35" s="64"/>
      <c r="AH35" s="64"/>
      <c r="AI35" s="64"/>
      <c r="AJ35" s="92">
        <v>10</v>
      </c>
      <c r="AK35" s="92">
        <v>2</v>
      </c>
      <c r="AL35" s="92">
        <v>11</v>
      </c>
      <c r="AM35" s="92">
        <v>1</v>
      </c>
      <c r="AN35" s="65"/>
      <c r="AO35" s="65"/>
      <c r="AP35" s="65"/>
      <c r="AQ35" s="65"/>
    </row>
  </sheetData>
  <sheetProtection selectLockedCells="1" selectUnlockedCells="1"/>
  <sortState ref="A30:AQ35">
    <sortCondition descending="1" ref="E30:E35"/>
  </sortState>
  <mergeCells count="6">
    <mergeCell ref="E3:G3"/>
    <mergeCell ref="L3:U3"/>
    <mergeCell ref="AF3:AM3"/>
    <mergeCell ref="AN3:AQ3"/>
    <mergeCell ref="H3:K3"/>
    <mergeCell ref="V3:A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</sheetPr>
  <dimension ref="A2:AQ31"/>
  <sheetViews>
    <sheetView zoomScale="95" zoomScaleNormal="95" workbookViewId="0">
      <pane xSplit="3" topLeftCell="D1" activePane="topRight" state="frozen"/>
      <selection pane="topRight" activeCell="B18" sqref="B1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36328125" customWidth="1"/>
    <col min="15" max="15" width="4" customWidth="1"/>
    <col min="16" max="16" width="7.6328125" customWidth="1"/>
    <col min="17" max="17" width="3.6328125" customWidth="1"/>
    <col min="18" max="18" width="6.90625" customWidth="1"/>
    <col min="19" max="19" width="3.6328125" customWidth="1"/>
    <col min="20" max="20" width="7.6328125" customWidth="1"/>
    <col min="21" max="21" width="3.6328125" customWidth="1"/>
    <col min="22" max="22" width="7.6328125" customWidth="1"/>
    <col min="23" max="23" width="3.6328125" customWidth="1"/>
    <col min="24" max="24" width="7.81640625" customWidth="1"/>
    <col min="25" max="25" width="3.6328125" customWidth="1"/>
    <col min="26" max="26" width="8.08984375" style="1" customWidth="1"/>
    <col min="27" max="27" width="3.6328125" style="2" customWidth="1"/>
    <col min="28" max="28" width="7" style="1" customWidth="1"/>
    <col min="29" max="29" width="3.6328125" style="2" customWidth="1"/>
    <col min="30" max="30" width="7" style="1" customWidth="1"/>
    <col min="31" max="31" width="3.6328125" style="2" customWidth="1"/>
    <col min="32" max="32" width="7.81640625" style="1" customWidth="1"/>
    <col min="33" max="33" width="3.6328125" style="2" customWidth="1"/>
    <col min="34" max="34" width="7.453125" style="2" customWidth="1"/>
    <col min="35" max="35" width="3.6328125" style="2" customWidth="1"/>
    <col min="36" max="36" width="7" style="1" customWidth="1"/>
    <col min="37" max="37" width="3.6328125" style="2" customWidth="1"/>
    <col min="38" max="38" width="8.08984375" style="1" customWidth="1"/>
    <col min="39" max="39" width="3.6328125" style="2" customWidth="1"/>
    <col min="40" max="40" width="8.1796875" style="1" customWidth="1"/>
    <col min="41" max="41" width="3.6328125" style="2" customWidth="1"/>
    <col min="42" max="42" width="7.08984375" style="1" customWidth="1"/>
    <col min="43" max="43" width="3.6328125" style="2" customWidth="1"/>
    <col min="44" max="16384" width="9.1796875" style="1"/>
  </cols>
  <sheetData>
    <row r="2" spans="1:43" ht="13" thickBot="1"/>
    <row r="3" spans="1:43" s="5" customFormat="1" ht="13.5" thickBot="1">
      <c r="A3" s="3"/>
      <c r="B3" s="22" t="s">
        <v>373</v>
      </c>
      <c r="C3" s="4"/>
      <c r="D3" s="80" t="s">
        <v>255</v>
      </c>
      <c r="E3" s="258" t="s">
        <v>262</v>
      </c>
      <c r="F3" s="259"/>
      <c r="G3" s="260"/>
      <c r="H3" s="265" t="s">
        <v>212</v>
      </c>
      <c r="I3" s="255"/>
      <c r="J3" s="255"/>
      <c r="K3" s="266"/>
      <c r="L3" s="263" t="s">
        <v>130</v>
      </c>
      <c r="M3" s="263"/>
      <c r="N3" s="263"/>
      <c r="O3" s="263"/>
      <c r="P3" s="263"/>
      <c r="Q3" s="263"/>
      <c r="R3" s="263"/>
      <c r="S3" s="263"/>
      <c r="T3" s="263"/>
      <c r="U3" s="263"/>
      <c r="V3" s="263" t="s">
        <v>213</v>
      </c>
      <c r="W3" s="247"/>
      <c r="X3" s="247"/>
      <c r="Y3" s="247"/>
      <c r="Z3" s="247"/>
      <c r="AA3" s="247"/>
      <c r="AB3" s="247"/>
      <c r="AC3" s="247"/>
      <c r="AD3" s="247"/>
      <c r="AE3" s="248"/>
      <c r="AF3" s="264" t="s">
        <v>57</v>
      </c>
      <c r="AG3" s="264"/>
      <c r="AH3" s="264"/>
      <c r="AI3" s="264"/>
      <c r="AJ3" s="264"/>
      <c r="AK3" s="264"/>
      <c r="AL3" s="264"/>
      <c r="AM3" s="264"/>
      <c r="AN3" s="243" t="s">
        <v>100</v>
      </c>
      <c r="AO3" s="244"/>
      <c r="AP3" s="244"/>
      <c r="AQ3" s="245"/>
    </row>
    <row r="4" spans="1:43" ht="13">
      <c r="A4" s="6"/>
      <c r="B4" s="164" t="s">
        <v>412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7" t="s">
        <v>3</v>
      </c>
      <c r="U4" s="37"/>
      <c r="V4" s="38" t="s">
        <v>3</v>
      </c>
      <c r="W4" s="39"/>
      <c r="X4" s="38" t="s">
        <v>3</v>
      </c>
      <c r="Y4" s="39"/>
      <c r="Z4" s="38" t="s">
        <v>3</v>
      </c>
      <c r="AA4" s="38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5"/>
      <c r="AJ4" s="54" t="s">
        <v>3</v>
      </c>
      <c r="AK4" s="54"/>
      <c r="AL4" s="54" t="s">
        <v>3</v>
      </c>
      <c r="AM4" s="56"/>
      <c r="AN4" s="59" t="s">
        <v>3</v>
      </c>
      <c r="AO4" s="60"/>
      <c r="AP4" s="60" t="s">
        <v>3</v>
      </c>
      <c r="AQ4" s="61"/>
    </row>
    <row r="5" spans="1:43" s="15" customFormat="1" ht="12" customHeight="1">
      <c r="A5" s="51"/>
      <c r="B5" s="13" t="s">
        <v>43</v>
      </c>
      <c r="C5" s="14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174</v>
      </c>
      <c r="I5" s="43" t="s">
        <v>5</v>
      </c>
      <c r="J5" s="42" t="s">
        <v>187</v>
      </c>
      <c r="K5" s="43" t="s">
        <v>5</v>
      </c>
      <c r="L5" s="45" t="s">
        <v>194</v>
      </c>
      <c r="M5" s="44" t="s">
        <v>5</v>
      </c>
      <c r="N5" s="45" t="s">
        <v>175</v>
      </c>
      <c r="O5" s="44" t="s">
        <v>5</v>
      </c>
      <c r="P5" s="45" t="s">
        <v>176</v>
      </c>
      <c r="Q5" s="46" t="s">
        <v>5</v>
      </c>
      <c r="R5" s="47" t="s">
        <v>395</v>
      </c>
      <c r="S5" s="48" t="s">
        <v>5</v>
      </c>
      <c r="T5" s="47" t="s">
        <v>177</v>
      </c>
      <c r="U5" s="48" t="s">
        <v>5</v>
      </c>
      <c r="V5" s="49" t="s">
        <v>194</v>
      </c>
      <c r="W5" s="50" t="s">
        <v>5</v>
      </c>
      <c r="X5" s="49" t="s">
        <v>175</v>
      </c>
      <c r="Y5" s="50" t="s">
        <v>5</v>
      </c>
      <c r="Z5" s="49" t="s">
        <v>395</v>
      </c>
      <c r="AA5" s="50" t="s">
        <v>5</v>
      </c>
      <c r="AB5" s="49" t="s">
        <v>177</v>
      </c>
      <c r="AC5" s="50" t="s">
        <v>5</v>
      </c>
      <c r="AD5" s="49" t="s">
        <v>401</v>
      </c>
      <c r="AE5" s="50" t="s">
        <v>5</v>
      </c>
      <c r="AF5" s="57" t="s">
        <v>194</v>
      </c>
      <c r="AG5" s="58" t="s">
        <v>5</v>
      </c>
      <c r="AH5" s="57" t="s">
        <v>175</v>
      </c>
      <c r="AI5" s="58" t="s">
        <v>5</v>
      </c>
      <c r="AJ5" s="57" t="s">
        <v>395</v>
      </c>
      <c r="AK5" s="58" t="s">
        <v>5</v>
      </c>
      <c r="AL5" s="57" t="s">
        <v>177</v>
      </c>
      <c r="AM5" s="58" t="s">
        <v>5</v>
      </c>
      <c r="AN5" s="62" t="s">
        <v>196</v>
      </c>
      <c r="AO5" s="63" t="s">
        <v>5</v>
      </c>
      <c r="AP5" s="62" t="s">
        <v>197</v>
      </c>
      <c r="AQ5" s="63" t="s">
        <v>5</v>
      </c>
    </row>
    <row r="6" spans="1:43" s="15" customFormat="1" ht="12" customHeight="1">
      <c r="A6" s="279">
        <v>1</v>
      </c>
      <c r="B6" s="280" t="s">
        <v>126</v>
      </c>
      <c r="C6" s="24" t="s">
        <v>25</v>
      </c>
      <c r="D6" s="24">
        <f t="shared" ref="D6:D30" si="0">SUM(I6+K6+M6+O6+Q6+S6+U6+W6+Y6+AA6+AC6+AE6+AG6+AI6+AK6+AM6+AO6+AQ6)</f>
        <v>324</v>
      </c>
      <c r="E6" s="68">
        <f t="shared" ref="E6:E29" si="1">SUM(F6+G6)</f>
        <v>124</v>
      </c>
      <c r="F6" s="69">
        <v>100</v>
      </c>
      <c r="G6" s="29">
        <v>24</v>
      </c>
      <c r="H6" s="34">
        <v>1</v>
      </c>
      <c r="I6" s="158">
        <v>24</v>
      </c>
      <c r="J6" s="34">
        <v>1</v>
      </c>
      <c r="K6" s="34">
        <v>24</v>
      </c>
      <c r="L6" s="214">
        <v>1</v>
      </c>
      <c r="M6" s="216">
        <v>25</v>
      </c>
      <c r="N6" s="214">
        <v>1</v>
      </c>
      <c r="O6" s="216">
        <v>25</v>
      </c>
      <c r="P6" s="214">
        <v>1</v>
      </c>
      <c r="Q6" s="218">
        <v>25</v>
      </c>
      <c r="R6" s="76">
        <v>1</v>
      </c>
      <c r="S6" s="76">
        <v>14</v>
      </c>
      <c r="T6" s="76">
        <v>1</v>
      </c>
      <c r="U6" s="76">
        <v>14</v>
      </c>
      <c r="V6" s="41">
        <v>1</v>
      </c>
      <c r="W6" s="160">
        <v>25</v>
      </c>
      <c r="X6" s="41">
        <v>1</v>
      </c>
      <c r="Y6" s="41">
        <v>25</v>
      </c>
      <c r="Z6" s="77">
        <v>1</v>
      </c>
      <c r="AA6" s="77">
        <v>15</v>
      </c>
      <c r="AB6" s="77">
        <v>1</v>
      </c>
      <c r="AC6" s="77">
        <v>14</v>
      </c>
      <c r="AD6" s="41">
        <v>3</v>
      </c>
      <c r="AE6" s="41">
        <v>12</v>
      </c>
      <c r="AF6" s="64">
        <v>1</v>
      </c>
      <c r="AG6" s="64">
        <v>25</v>
      </c>
      <c r="AH6" s="64">
        <v>1</v>
      </c>
      <c r="AI6" s="64">
        <v>25</v>
      </c>
      <c r="AJ6" s="92">
        <v>1</v>
      </c>
      <c r="AK6" s="92">
        <v>16</v>
      </c>
      <c r="AL6" s="92">
        <v>1</v>
      </c>
      <c r="AM6" s="92">
        <v>16</v>
      </c>
      <c r="AN6" s="65"/>
      <c r="AO6" s="65"/>
      <c r="AP6" s="65"/>
      <c r="AQ6" s="65"/>
    </row>
    <row r="7" spans="1:43" ht="13">
      <c r="A7" s="279">
        <v>2</v>
      </c>
      <c r="B7" s="280" t="s">
        <v>92</v>
      </c>
      <c r="C7" s="24" t="s">
        <v>25</v>
      </c>
      <c r="D7" s="24">
        <f t="shared" si="0"/>
        <v>278</v>
      </c>
      <c r="E7" s="68">
        <f t="shared" si="1"/>
        <v>104</v>
      </c>
      <c r="F7" s="69">
        <v>84</v>
      </c>
      <c r="G7" s="29">
        <v>20</v>
      </c>
      <c r="H7" s="34">
        <v>2</v>
      </c>
      <c r="I7" s="158">
        <v>20</v>
      </c>
      <c r="J7" s="34">
        <v>2</v>
      </c>
      <c r="K7" s="34">
        <v>20</v>
      </c>
      <c r="L7" s="25">
        <v>4</v>
      </c>
      <c r="M7" s="25">
        <v>15</v>
      </c>
      <c r="N7" s="25">
        <v>2</v>
      </c>
      <c r="O7" s="161">
        <v>21</v>
      </c>
      <c r="P7" s="25">
        <v>2</v>
      </c>
      <c r="Q7" s="159">
        <v>21</v>
      </c>
      <c r="R7" s="76">
        <v>1</v>
      </c>
      <c r="S7" s="76">
        <v>14</v>
      </c>
      <c r="T7" s="76">
        <v>1</v>
      </c>
      <c r="U7" s="76">
        <v>14</v>
      </c>
      <c r="V7" s="41">
        <v>3</v>
      </c>
      <c r="W7" s="41">
        <v>17</v>
      </c>
      <c r="X7" s="41">
        <v>2</v>
      </c>
      <c r="Y7" s="160">
        <v>21</v>
      </c>
      <c r="Z7" s="77">
        <v>1</v>
      </c>
      <c r="AA7" s="77">
        <v>15</v>
      </c>
      <c r="AB7" s="77">
        <v>1</v>
      </c>
      <c r="AC7" s="77">
        <v>14</v>
      </c>
      <c r="AD7" s="41">
        <v>1</v>
      </c>
      <c r="AE7" s="41">
        <v>20</v>
      </c>
      <c r="AF7" s="64">
        <v>6</v>
      </c>
      <c r="AG7" s="64">
        <v>13</v>
      </c>
      <c r="AH7" s="64">
        <v>2</v>
      </c>
      <c r="AI7" s="160">
        <v>21</v>
      </c>
      <c r="AJ7" s="92">
        <v>1</v>
      </c>
      <c r="AK7" s="92">
        <v>16</v>
      </c>
      <c r="AL7" s="92">
        <v>1</v>
      </c>
      <c r="AM7" s="92">
        <v>16</v>
      </c>
      <c r="AN7" s="65"/>
      <c r="AO7" s="65"/>
      <c r="AP7" s="65"/>
      <c r="AQ7" s="65"/>
    </row>
    <row r="8" spans="1:43" ht="13">
      <c r="A8" s="203">
        <v>3</v>
      </c>
      <c r="B8" s="207" t="s">
        <v>249</v>
      </c>
      <c r="C8" s="24" t="s">
        <v>65</v>
      </c>
      <c r="D8" s="24">
        <f t="shared" si="0"/>
        <v>230</v>
      </c>
      <c r="E8" s="68">
        <f t="shared" si="1"/>
        <v>92</v>
      </c>
      <c r="F8" s="69">
        <f>SUM(M8+O8+W8+AG8)</f>
        <v>76</v>
      </c>
      <c r="G8" s="29">
        <v>16</v>
      </c>
      <c r="H8" s="34">
        <v>6</v>
      </c>
      <c r="I8" s="34">
        <v>12</v>
      </c>
      <c r="J8" s="34">
        <v>6</v>
      </c>
      <c r="K8" s="34">
        <v>12</v>
      </c>
      <c r="L8" s="25">
        <v>3</v>
      </c>
      <c r="M8" s="161">
        <v>17</v>
      </c>
      <c r="N8" s="25">
        <v>3</v>
      </c>
      <c r="O8" s="161">
        <v>17</v>
      </c>
      <c r="P8" s="25">
        <v>3</v>
      </c>
      <c r="Q8" s="26">
        <v>17</v>
      </c>
      <c r="R8" s="76">
        <v>2</v>
      </c>
      <c r="S8" s="76">
        <v>11</v>
      </c>
      <c r="T8" s="76">
        <v>3</v>
      </c>
      <c r="U8" s="76">
        <v>8</v>
      </c>
      <c r="V8" s="41">
        <v>2</v>
      </c>
      <c r="W8" s="160">
        <v>21</v>
      </c>
      <c r="X8" s="41">
        <v>4</v>
      </c>
      <c r="Y8" s="41">
        <v>15</v>
      </c>
      <c r="Z8" s="77">
        <v>2</v>
      </c>
      <c r="AA8" s="77">
        <v>12</v>
      </c>
      <c r="AB8" s="77">
        <v>2</v>
      </c>
      <c r="AC8" s="77">
        <v>11</v>
      </c>
      <c r="AD8" s="41">
        <v>2</v>
      </c>
      <c r="AE8" s="163">
        <v>16</v>
      </c>
      <c r="AF8" s="64">
        <v>2</v>
      </c>
      <c r="AG8" s="160">
        <v>21</v>
      </c>
      <c r="AH8" s="64">
        <v>3</v>
      </c>
      <c r="AI8" s="64">
        <v>17</v>
      </c>
      <c r="AJ8" s="92">
        <v>2</v>
      </c>
      <c r="AK8" s="92">
        <v>13</v>
      </c>
      <c r="AL8" s="92">
        <v>3</v>
      </c>
      <c r="AM8" s="92">
        <v>10</v>
      </c>
      <c r="AN8" s="65"/>
      <c r="AO8" s="65"/>
      <c r="AP8" s="65"/>
      <c r="AQ8" s="65"/>
    </row>
    <row r="9" spans="1:43" ht="13">
      <c r="A9" s="203">
        <v>1</v>
      </c>
      <c r="B9" s="202" t="s">
        <v>391</v>
      </c>
      <c r="C9" s="66" t="s">
        <v>32</v>
      </c>
      <c r="D9" s="24">
        <f t="shared" si="0"/>
        <v>181</v>
      </c>
      <c r="E9" s="68">
        <f t="shared" si="1"/>
        <v>81</v>
      </c>
      <c r="F9" s="69">
        <f>SUM(M9+O9+Y9+AG9)</f>
        <v>70</v>
      </c>
      <c r="G9" s="29">
        <v>11</v>
      </c>
      <c r="H9" s="34">
        <v>9</v>
      </c>
      <c r="I9" s="34">
        <v>9</v>
      </c>
      <c r="J9" s="34">
        <v>7</v>
      </c>
      <c r="K9" s="158">
        <v>11</v>
      </c>
      <c r="L9" s="25">
        <v>2</v>
      </c>
      <c r="M9" s="161">
        <v>21</v>
      </c>
      <c r="N9" s="25">
        <v>4</v>
      </c>
      <c r="O9" s="161">
        <v>15</v>
      </c>
      <c r="P9" s="25">
        <v>4</v>
      </c>
      <c r="Q9" s="26">
        <v>15</v>
      </c>
      <c r="R9" s="76">
        <v>5</v>
      </c>
      <c r="S9" s="76">
        <v>5</v>
      </c>
      <c r="T9" s="76">
        <v>5</v>
      </c>
      <c r="U9" s="76">
        <v>5</v>
      </c>
      <c r="V9" s="41">
        <v>4</v>
      </c>
      <c r="W9" s="41">
        <v>15</v>
      </c>
      <c r="X9" s="41">
        <v>3</v>
      </c>
      <c r="Y9" s="160">
        <v>17</v>
      </c>
      <c r="Z9" s="77"/>
      <c r="AA9" s="77"/>
      <c r="AB9" s="77">
        <v>5</v>
      </c>
      <c r="AC9" s="77">
        <v>5</v>
      </c>
      <c r="AD9" s="41">
        <v>4</v>
      </c>
      <c r="AE9" s="41">
        <v>10</v>
      </c>
      <c r="AF9" s="64">
        <v>3</v>
      </c>
      <c r="AG9" s="160">
        <v>17</v>
      </c>
      <c r="AH9" s="64">
        <v>4</v>
      </c>
      <c r="AI9" s="64">
        <v>15</v>
      </c>
      <c r="AJ9" s="92">
        <v>2</v>
      </c>
      <c r="AK9" s="92">
        <v>13</v>
      </c>
      <c r="AL9" s="92">
        <v>4</v>
      </c>
      <c r="AM9" s="92">
        <v>8</v>
      </c>
      <c r="AN9" s="65"/>
      <c r="AO9" s="65"/>
      <c r="AP9" s="65"/>
      <c r="AQ9" s="65"/>
    </row>
    <row r="10" spans="1:43" ht="13">
      <c r="A10" s="203">
        <v>2</v>
      </c>
      <c r="B10" s="202" t="s">
        <v>253</v>
      </c>
      <c r="C10" s="66" t="s">
        <v>25</v>
      </c>
      <c r="D10" s="24">
        <f t="shared" si="0"/>
        <v>190</v>
      </c>
      <c r="E10" s="68">
        <f t="shared" si="1"/>
        <v>71</v>
      </c>
      <c r="F10" s="69">
        <f>SUM(M10+O10+Q10+AG10)</f>
        <v>57</v>
      </c>
      <c r="G10" s="29">
        <v>14</v>
      </c>
      <c r="H10" s="34">
        <v>5</v>
      </c>
      <c r="I10" s="34">
        <v>13</v>
      </c>
      <c r="J10" s="34">
        <v>4</v>
      </c>
      <c r="K10" s="158">
        <v>14</v>
      </c>
      <c r="L10" s="25">
        <v>5</v>
      </c>
      <c r="M10" s="161">
        <v>14</v>
      </c>
      <c r="N10" s="25">
        <v>5</v>
      </c>
      <c r="O10" s="161">
        <v>14</v>
      </c>
      <c r="P10" s="25">
        <v>5</v>
      </c>
      <c r="Q10" s="159">
        <v>14</v>
      </c>
      <c r="R10" s="76">
        <v>3</v>
      </c>
      <c r="S10" s="76">
        <v>8</v>
      </c>
      <c r="T10" s="76">
        <v>2</v>
      </c>
      <c r="U10" s="76">
        <v>11</v>
      </c>
      <c r="V10" s="41">
        <v>7</v>
      </c>
      <c r="W10" s="41">
        <v>12</v>
      </c>
      <c r="X10" s="41">
        <v>5</v>
      </c>
      <c r="Y10" s="41">
        <v>14</v>
      </c>
      <c r="Z10" s="77">
        <v>4</v>
      </c>
      <c r="AA10" s="77">
        <v>7</v>
      </c>
      <c r="AB10" s="77">
        <v>3</v>
      </c>
      <c r="AC10" s="77">
        <v>8</v>
      </c>
      <c r="AD10" s="41">
        <v>5</v>
      </c>
      <c r="AE10" s="41">
        <v>9</v>
      </c>
      <c r="AF10" s="64">
        <v>4</v>
      </c>
      <c r="AG10" s="160">
        <v>15</v>
      </c>
      <c r="AH10" s="64">
        <v>5</v>
      </c>
      <c r="AI10" s="64">
        <v>14</v>
      </c>
      <c r="AJ10" s="92">
        <v>3</v>
      </c>
      <c r="AK10" s="92">
        <v>10</v>
      </c>
      <c r="AL10" s="92">
        <v>2</v>
      </c>
      <c r="AM10" s="92">
        <v>13</v>
      </c>
      <c r="AN10" s="65"/>
      <c r="AO10" s="65"/>
      <c r="AP10" s="65"/>
      <c r="AQ10" s="65"/>
    </row>
    <row r="11" spans="1:43" ht="13">
      <c r="A11" s="203">
        <v>1</v>
      </c>
      <c r="B11" s="207" t="s">
        <v>254</v>
      </c>
      <c r="C11" s="24" t="s">
        <v>25</v>
      </c>
      <c r="D11" s="75">
        <f t="shared" si="0"/>
        <v>173</v>
      </c>
      <c r="E11" s="19">
        <f t="shared" si="1"/>
        <v>64</v>
      </c>
      <c r="F11" s="17">
        <f>SUM(O11+Q11+AG11+AI11)</f>
        <v>50</v>
      </c>
      <c r="G11" s="29">
        <v>14</v>
      </c>
      <c r="H11" s="34">
        <v>4</v>
      </c>
      <c r="I11" s="158">
        <v>14</v>
      </c>
      <c r="J11" s="34">
        <v>5</v>
      </c>
      <c r="K11" s="34">
        <v>13</v>
      </c>
      <c r="L11" s="25">
        <v>8</v>
      </c>
      <c r="M11" s="25">
        <v>11</v>
      </c>
      <c r="N11" s="25">
        <v>6</v>
      </c>
      <c r="O11" s="161">
        <v>13</v>
      </c>
      <c r="P11" s="25">
        <v>7</v>
      </c>
      <c r="Q11" s="159">
        <v>12</v>
      </c>
      <c r="R11" s="76">
        <v>3</v>
      </c>
      <c r="S11" s="76">
        <v>8</v>
      </c>
      <c r="T11" s="76">
        <v>2</v>
      </c>
      <c r="U11" s="76">
        <v>11</v>
      </c>
      <c r="V11" s="41">
        <v>8</v>
      </c>
      <c r="W11" s="41">
        <v>11</v>
      </c>
      <c r="X11" s="41">
        <v>9</v>
      </c>
      <c r="Y11" s="41">
        <v>10</v>
      </c>
      <c r="Z11" s="77">
        <v>4</v>
      </c>
      <c r="AA11" s="77">
        <v>7</v>
      </c>
      <c r="AB11" s="77">
        <v>3</v>
      </c>
      <c r="AC11" s="77">
        <v>8</v>
      </c>
      <c r="AD11" s="41">
        <v>7</v>
      </c>
      <c r="AE11" s="41">
        <v>7</v>
      </c>
      <c r="AF11" s="64">
        <v>7</v>
      </c>
      <c r="AG11" s="160">
        <v>12</v>
      </c>
      <c r="AH11" s="64">
        <v>6</v>
      </c>
      <c r="AI11" s="160">
        <v>13</v>
      </c>
      <c r="AJ11" s="92">
        <v>3</v>
      </c>
      <c r="AK11" s="92">
        <v>10</v>
      </c>
      <c r="AL11" s="92">
        <v>2</v>
      </c>
      <c r="AM11" s="92">
        <v>13</v>
      </c>
      <c r="AN11" s="65"/>
      <c r="AO11" s="65"/>
      <c r="AP11" s="65"/>
      <c r="AQ11" s="65"/>
    </row>
    <row r="12" spans="1:43" ht="13">
      <c r="A12" s="203">
        <v>3</v>
      </c>
      <c r="B12" s="202" t="s">
        <v>178</v>
      </c>
      <c r="C12" s="66" t="s">
        <v>11</v>
      </c>
      <c r="D12" s="24">
        <f t="shared" si="0"/>
        <v>145</v>
      </c>
      <c r="E12" s="68">
        <f t="shared" si="1"/>
        <v>60</v>
      </c>
      <c r="F12" s="69">
        <f>SUM(O12+Q12+Y12+AI12)</f>
        <v>49</v>
      </c>
      <c r="G12" s="29">
        <v>11</v>
      </c>
      <c r="H12" s="34">
        <v>7</v>
      </c>
      <c r="I12" s="158">
        <v>11</v>
      </c>
      <c r="J12" s="34">
        <v>9</v>
      </c>
      <c r="K12" s="34">
        <v>9</v>
      </c>
      <c r="L12" s="25">
        <v>9</v>
      </c>
      <c r="M12" s="25">
        <v>10</v>
      </c>
      <c r="N12" s="25">
        <v>7</v>
      </c>
      <c r="O12" s="161">
        <v>12</v>
      </c>
      <c r="P12" s="25">
        <v>6</v>
      </c>
      <c r="Q12" s="159">
        <v>13</v>
      </c>
      <c r="R12" s="76">
        <v>4</v>
      </c>
      <c r="S12" s="76">
        <v>6</v>
      </c>
      <c r="T12" s="76">
        <v>4</v>
      </c>
      <c r="U12" s="76">
        <v>6</v>
      </c>
      <c r="V12" s="41">
        <v>9</v>
      </c>
      <c r="W12" s="41">
        <v>10</v>
      </c>
      <c r="X12" s="41">
        <v>6</v>
      </c>
      <c r="Y12" s="160">
        <v>13</v>
      </c>
      <c r="Z12" s="77">
        <v>3</v>
      </c>
      <c r="AA12" s="77">
        <v>9</v>
      </c>
      <c r="AB12" s="77">
        <v>4</v>
      </c>
      <c r="AC12" s="77">
        <v>6</v>
      </c>
      <c r="AD12" s="41">
        <v>8</v>
      </c>
      <c r="AE12" s="41">
        <v>6</v>
      </c>
      <c r="AF12" s="64">
        <v>10</v>
      </c>
      <c r="AG12" s="64">
        <v>9</v>
      </c>
      <c r="AH12" s="64">
        <v>8</v>
      </c>
      <c r="AI12" s="160">
        <v>11</v>
      </c>
      <c r="AJ12" s="92">
        <v>5</v>
      </c>
      <c r="AK12" s="92">
        <v>7</v>
      </c>
      <c r="AL12" s="92">
        <v>5</v>
      </c>
      <c r="AM12" s="92">
        <v>7</v>
      </c>
      <c r="AN12" s="65"/>
      <c r="AO12" s="65"/>
      <c r="AP12" s="65"/>
      <c r="AQ12" s="65"/>
    </row>
    <row r="13" spans="1:43" ht="13">
      <c r="A13" s="203">
        <v>1</v>
      </c>
      <c r="B13" s="202" t="s">
        <v>112</v>
      </c>
      <c r="C13" s="66" t="s">
        <v>11</v>
      </c>
      <c r="D13" s="24">
        <f t="shared" si="0"/>
        <v>139</v>
      </c>
      <c r="E13" s="68">
        <f t="shared" si="1"/>
        <v>58</v>
      </c>
      <c r="F13" s="69">
        <f>SUM(M13+O13+Q13+W13)</f>
        <v>48</v>
      </c>
      <c r="G13" s="29">
        <v>10</v>
      </c>
      <c r="H13" s="34">
        <v>8</v>
      </c>
      <c r="I13" s="158">
        <v>10</v>
      </c>
      <c r="J13" s="34">
        <v>8</v>
      </c>
      <c r="K13" s="34">
        <v>10</v>
      </c>
      <c r="L13" s="25">
        <v>7</v>
      </c>
      <c r="M13" s="161">
        <v>12</v>
      </c>
      <c r="N13" s="25">
        <v>8</v>
      </c>
      <c r="O13" s="161">
        <v>11</v>
      </c>
      <c r="P13" s="25">
        <v>8</v>
      </c>
      <c r="Q13" s="159">
        <v>11</v>
      </c>
      <c r="R13" s="76">
        <v>4</v>
      </c>
      <c r="S13" s="76">
        <v>6</v>
      </c>
      <c r="T13" s="76">
        <v>4</v>
      </c>
      <c r="U13" s="76">
        <v>6</v>
      </c>
      <c r="V13" s="41">
        <v>5</v>
      </c>
      <c r="W13" s="160">
        <v>14</v>
      </c>
      <c r="X13" s="41">
        <v>8</v>
      </c>
      <c r="Y13" s="41">
        <v>11</v>
      </c>
      <c r="Z13" s="77">
        <v>3</v>
      </c>
      <c r="AA13" s="77">
        <v>9</v>
      </c>
      <c r="AB13" s="77">
        <v>4</v>
      </c>
      <c r="AC13" s="77">
        <v>6</v>
      </c>
      <c r="AD13" s="41">
        <v>6</v>
      </c>
      <c r="AE13" s="41">
        <v>8</v>
      </c>
      <c r="AF13" s="64">
        <v>8</v>
      </c>
      <c r="AG13" s="64">
        <v>11</v>
      </c>
      <c r="AH13" s="64"/>
      <c r="AI13" s="64"/>
      <c r="AJ13" s="92">
        <v>5</v>
      </c>
      <c r="AK13" s="92">
        <v>7</v>
      </c>
      <c r="AL13" s="92">
        <v>5</v>
      </c>
      <c r="AM13" s="92">
        <v>7</v>
      </c>
      <c r="AN13" s="65"/>
      <c r="AO13" s="65"/>
      <c r="AP13" s="65"/>
      <c r="AQ13" s="65"/>
    </row>
    <row r="14" spans="1:43" ht="13">
      <c r="A14" s="203">
        <v>2</v>
      </c>
      <c r="B14" s="207" t="s">
        <v>252</v>
      </c>
      <c r="C14" s="24" t="s">
        <v>34</v>
      </c>
      <c r="D14" s="24">
        <f t="shared" si="0"/>
        <v>152</v>
      </c>
      <c r="E14" s="68">
        <f t="shared" si="1"/>
        <v>55</v>
      </c>
      <c r="F14" s="69">
        <f>SUM(M14+W14+Y14+AG14)</f>
        <v>48</v>
      </c>
      <c r="G14" s="29">
        <v>7</v>
      </c>
      <c r="H14" s="34">
        <v>12</v>
      </c>
      <c r="I14" s="34">
        <v>6</v>
      </c>
      <c r="J14" s="34">
        <v>11</v>
      </c>
      <c r="K14" s="158">
        <v>7</v>
      </c>
      <c r="L14" s="25">
        <v>6</v>
      </c>
      <c r="M14" s="161">
        <v>13</v>
      </c>
      <c r="N14" s="25">
        <v>10</v>
      </c>
      <c r="O14" s="25">
        <v>9</v>
      </c>
      <c r="P14" s="25">
        <v>11</v>
      </c>
      <c r="Q14" s="26">
        <v>8</v>
      </c>
      <c r="R14" s="76">
        <v>2</v>
      </c>
      <c r="S14" s="76">
        <v>11</v>
      </c>
      <c r="T14" s="76">
        <v>3</v>
      </c>
      <c r="U14" s="76">
        <v>8</v>
      </c>
      <c r="V14" s="41">
        <v>6</v>
      </c>
      <c r="W14" s="160">
        <v>13</v>
      </c>
      <c r="X14" s="41">
        <v>7</v>
      </c>
      <c r="Y14" s="160">
        <v>12</v>
      </c>
      <c r="Z14" s="77">
        <v>2</v>
      </c>
      <c r="AA14" s="77">
        <v>12</v>
      </c>
      <c r="AB14" s="77">
        <v>2</v>
      </c>
      <c r="AC14" s="77">
        <v>11</v>
      </c>
      <c r="AD14" s="41">
        <v>10</v>
      </c>
      <c r="AE14" s="41">
        <v>4</v>
      </c>
      <c r="AF14" s="64">
        <v>9</v>
      </c>
      <c r="AG14" s="160">
        <v>10</v>
      </c>
      <c r="AH14" s="64">
        <v>9</v>
      </c>
      <c r="AI14" s="64">
        <v>10</v>
      </c>
      <c r="AJ14" s="92">
        <v>4</v>
      </c>
      <c r="AK14" s="92">
        <v>8</v>
      </c>
      <c r="AL14" s="92">
        <v>3</v>
      </c>
      <c r="AM14" s="92">
        <v>10</v>
      </c>
      <c r="AN14" s="65"/>
      <c r="AO14" s="65"/>
      <c r="AP14" s="65"/>
      <c r="AQ14" s="65"/>
    </row>
    <row r="15" spans="1:43" ht="13">
      <c r="A15" s="203">
        <v>3</v>
      </c>
      <c r="B15" s="207" t="s">
        <v>251</v>
      </c>
      <c r="C15" s="24" t="s">
        <v>11</v>
      </c>
      <c r="D15" s="24">
        <f t="shared" si="0"/>
        <v>108</v>
      </c>
      <c r="E15" s="68">
        <f t="shared" si="1"/>
        <v>47</v>
      </c>
      <c r="F15" s="69">
        <v>40</v>
      </c>
      <c r="G15" s="29">
        <v>7</v>
      </c>
      <c r="H15" s="34">
        <v>11</v>
      </c>
      <c r="I15" s="158">
        <v>7</v>
      </c>
      <c r="J15" s="34">
        <v>12</v>
      </c>
      <c r="K15" s="34">
        <v>6</v>
      </c>
      <c r="L15" s="25">
        <v>10</v>
      </c>
      <c r="M15" s="25">
        <v>9</v>
      </c>
      <c r="N15" s="25">
        <v>9</v>
      </c>
      <c r="O15" s="161">
        <v>10</v>
      </c>
      <c r="P15" s="25">
        <v>9</v>
      </c>
      <c r="Q15" s="159">
        <v>10</v>
      </c>
      <c r="R15" s="76">
        <v>6</v>
      </c>
      <c r="S15" s="76">
        <v>4</v>
      </c>
      <c r="T15" s="76">
        <v>6</v>
      </c>
      <c r="U15" s="76">
        <v>4</v>
      </c>
      <c r="V15" s="41">
        <v>10</v>
      </c>
      <c r="W15" s="160">
        <v>9</v>
      </c>
      <c r="X15" s="41">
        <v>10</v>
      </c>
      <c r="Y15" s="160">
        <v>9</v>
      </c>
      <c r="Z15" s="77">
        <v>6</v>
      </c>
      <c r="AA15" s="77">
        <v>5</v>
      </c>
      <c r="AB15" s="77">
        <v>6</v>
      </c>
      <c r="AC15" s="77">
        <v>4</v>
      </c>
      <c r="AD15" s="41">
        <v>9</v>
      </c>
      <c r="AE15" s="41">
        <v>5</v>
      </c>
      <c r="AF15" s="64">
        <v>11</v>
      </c>
      <c r="AG15" s="64">
        <v>8</v>
      </c>
      <c r="AH15" s="64">
        <v>12</v>
      </c>
      <c r="AI15" s="64">
        <v>7</v>
      </c>
      <c r="AJ15" s="92">
        <v>7</v>
      </c>
      <c r="AK15" s="92">
        <v>5</v>
      </c>
      <c r="AL15" s="92">
        <v>6</v>
      </c>
      <c r="AM15" s="92">
        <v>6</v>
      </c>
      <c r="AN15" s="65"/>
      <c r="AO15" s="65"/>
      <c r="AP15" s="65"/>
      <c r="AQ15" s="65"/>
    </row>
    <row r="16" spans="1:43" ht="13">
      <c r="A16" s="24">
        <v>2</v>
      </c>
      <c r="B16" s="20" t="s">
        <v>131</v>
      </c>
      <c r="C16" s="66" t="s">
        <v>25</v>
      </c>
      <c r="D16" s="24">
        <f t="shared" si="0"/>
        <v>95</v>
      </c>
      <c r="E16" s="68">
        <f t="shared" si="1"/>
        <v>42</v>
      </c>
      <c r="F16" s="69">
        <f>SUM(M16+O16+Q16+AI16)</f>
        <v>34</v>
      </c>
      <c r="G16" s="29">
        <v>8</v>
      </c>
      <c r="H16" s="34">
        <v>10</v>
      </c>
      <c r="I16" s="158">
        <v>8</v>
      </c>
      <c r="J16" s="34">
        <v>10</v>
      </c>
      <c r="K16" s="34">
        <v>8</v>
      </c>
      <c r="L16" s="25">
        <v>11</v>
      </c>
      <c r="M16" s="161">
        <v>8</v>
      </c>
      <c r="N16" s="25">
        <v>11</v>
      </c>
      <c r="O16" s="161">
        <v>8</v>
      </c>
      <c r="P16" s="25">
        <v>10</v>
      </c>
      <c r="Q16" s="159">
        <v>9</v>
      </c>
      <c r="R16" s="76">
        <v>5</v>
      </c>
      <c r="S16" s="76">
        <v>5</v>
      </c>
      <c r="T16" s="76">
        <v>5</v>
      </c>
      <c r="U16" s="76">
        <v>5</v>
      </c>
      <c r="V16" s="41">
        <v>11</v>
      </c>
      <c r="W16" s="41">
        <v>8</v>
      </c>
      <c r="X16" s="41">
        <v>11</v>
      </c>
      <c r="Y16" s="41">
        <v>8</v>
      </c>
      <c r="Z16" s="77"/>
      <c r="AA16" s="77"/>
      <c r="AB16" s="77">
        <v>5</v>
      </c>
      <c r="AC16" s="77">
        <v>5</v>
      </c>
      <c r="AD16" s="41"/>
      <c r="AE16" s="41"/>
      <c r="AF16" s="64">
        <v>13</v>
      </c>
      <c r="AG16" s="64">
        <v>6</v>
      </c>
      <c r="AH16" s="64">
        <v>10</v>
      </c>
      <c r="AI16" s="160">
        <v>9</v>
      </c>
      <c r="AJ16" s="92"/>
      <c r="AK16" s="92"/>
      <c r="AL16" s="92">
        <v>4</v>
      </c>
      <c r="AM16" s="92">
        <v>8</v>
      </c>
      <c r="AN16" s="65"/>
      <c r="AO16" s="65"/>
      <c r="AP16" s="65"/>
      <c r="AQ16" s="65"/>
    </row>
    <row r="17" spans="1:43" ht="13">
      <c r="A17" s="24">
        <v>4</v>
      </c>
      <c r="B17" s="20" t="s">
        <v>146</v>
      </c>
      <c r="C17" s="66" t="s">
        <v>34</v>
      </c>
      <c r="D17" s="24">
        <f t="shared" si="0"/>
        <v>66</v>
      </c>
      <c r="E17" s="68">
        <f t="shared" si="1"/>
        <v>42</v>
      </c>
      <c r="F17" s="69">
        <v>26</v>
      </c>
      <c r="G17" s="29">
        <v>16</v>
      </c>
      <c r="H17" s="34">
        <v>3</v>
      </c>
      <c r="I17" s="158">
        <v>16</v>
      </c>
      <c r="J17" s="34">
        <v>3</v>
      </c>
      <c r="K17" s="34">
        <v>16</v>
      </c>
      <c r="L17" s="25"/>
      <c r="M17" s="25"/>
      <c r="N17" s="25"/>
      <c r="O17" s="25"/>
      <c r="P17" s="25"/>
      <c r="Q17" s="26"/>
      <c r="R17" s="76"/>
      <c r="S17" s="76"/>
      <c r="T17" s="76"/>
      <c r="U17" s="76"/>
      <c r="V17" s="41"/>
      <c r="W17" s="41"/>
      <c r="X17" s="41"/>
      <c r="Y17" s="41"/>
      <c r="Z17" s="77"/>
      <c r="AA17" s="77"/>
      <c r="AB17" s="77"/>
      <c r="AC17" s="77"/>
      <c r="AD17" s="41"/>
      <c r="AE17" s="41"/>
      <c r="AF17" s="64">
        <v>5</v>
      </c>
      <c r="AG17" s="160">
        <v>14</v>
      </c>
      <c r="AH17" s="64">
        <v>7</v>
      </c>
      <c r="AI17" s="160">
        <v>12</v>
      </c>
      <c r="AJ17" s="92">
        <v>4</v>
      </c>
      <c r="AK17" s="92">
        <v>8</v>
      </c>
      <c r="AL17" s="92"/>
      <c r="AM17" s="92"/>
      <c r="AN17" s="65"/>
      <c r="AO17" s="65"/>
      <c r="AP17" s="65"/>
      <c r="AQ17" s="65"/>
    </row>
    <row r="18" spans="1:43" ht="13">
      <c r="A18" s="24">
        <v>3</v>
      </c>
      <c r="B18" s="20" t="s">
        <v>179</v>
      </c>
      <c r="C18" s="66" t="s">
        <v>11</v>
      </c>
      <c r="D18" s="24">
        <f t="shared" si="0"/>
        <v>76</v>
      </c>
      <c r="E18" s="68">
        <f t="shared" si="1"/>
        <v>33</v>
      </c>
      <c r="F18" s="69">
        <f>SUM(O18+Q18+Y18+AI18)</f>
        <v>29</v>
      </c>
      <c r="G18" s="29">
        <v>4</v>
      </c>
      <c r="H18" s="34">
        <v>15</v>
      </c>
      <c r="I18" s="34">
        <v>3</v>
      </c>
      <c r="J18" s="34">
        <v>14</v>
      </c>
      <c r="K18" s="158">
        <v>4</v>
      </c>
      <c r="L18" s="25">
        <v>13</v>
      </c>
      <c r="M18" s="25">
        <v>6</v>
      </c>
      <c r="N18" s="25">
        <v>12</v>
      </c>
      <c r="O18" s="161">
        <v>7</v>
      </c>
      <c r="P18" s="25">
        <v>12</v>
      </c>
      <c r="Q18" s="159">
        <v>7</v>
      </c>
      <c r="R18" s="76">
        <v>6</v>
      </c>
      <c r="S18" s="76">
        <v>4</v>
      </c>
      <c r="T18" s="76">
        <v>6</v>
      </c>
      <c r="U18" s="76">
        <v>4</v>
      </c>
      <c r="V18" s="41"/>
      <c r="W18" s="41"/>
      <c r="X18" s="41">
        <v>12</v>
      </c>
      <c r="Y18" s="160">
        <v>7</v>
      </c>
      <c r="Z18" s="77">
        <v>6</v>
      </c>
      <c r="AA18" s="77">
        <v>5</v>
      </c>
      <c r="AB18" s="77">
        <v>6</v>
      </c>
      <c r="AC18" s="77">
        <v>4</v>
      </c>
      <c r="AD18" s="41">
        <v>12</v>
      </c>
      <c r="AE18" s="41">
        <v>2</v>
      </c>
      <c r="AF18" s="64">
        <v>15</v>
      </c>
      <c r="AG18" s="64">
        <v>4</v>
      </c>
      <c r="AH18" s="64">
        <v>11</v>
      </c>
      <c r="AI18" s="160">
        <v>8</v>
      </c>
      <c r="AJ18" s="92">
        <v>7</v>
      </c>
      <c r="AK18" s="92">
        <v>5</v>
      </c>
      <c r="AL18" s="92">
        <v>6</v>
      </c>
      <c r="AM18" s="92">
        <v>6</v>
      </c>
      <c r="AN18" s="65"/>
      <c r="AO18" s="65"/>
      <c r="AP18" s="65"/>
      <c r="AQ18" s="65"/>
    </row>
    <row r="19" spans="1:43" ht="13">
      <c r="A19" s="24">
        <v>5</v>
      </c>
      <c r="B19" s="20" t="s">
        <v>180</v>
      </c>
      <c r="C19" s="66" t="s">
        <v>19</v>
      </c>
      <c r="D19" s="24">
        <f t="shared" si="0"/>
        <v>66</v>
      </c>
      <c r="E19" s="68">
        <f t="shared" si="1"/>
        <v>27</v>
      </c>
      <c r="F19" s="69">
        <f>SUM(M19+W19+Y19+AI19)</f>
        <v>22</v>
      </c>
      <c r="G19" s="29">
        <v>5</v>
      </c>
      <c r="H19" s="34">
        <v>13</v>
      </c>
      <c r="I19" s="158">
        <v>5</v>
      </c>
      <c r="J19" s="34">
        <v>13</v>
      </c>
      <c r="K19" s="34">
        <v>5</v>
      </c>
      <c r="L19" s="25">
        <v>14</v>
      </c>
      <c r="M19" s="161">
        <v>5</v>
      </c>
      <c r="N19" s="25">
        <v>15</v>
      </c>
      <c r="O19" s="25">
        <v>4</v>
      </c>
      <c r="P19" s="25">
        <v>15</v>
      </c>
      <c r="Q19" s="26">
        <v>4</v>
      </c>
      <c r="R19" s="76">
        <v>8</v>
      </c>
      <c r="S19" s="76">
        <v>2</v>
      </c>
      <c r="T19" s="76">
        <v>8</v>
      </c>
      <c r="U19" s="76">
        <v>2</v>
      </c>
      <c r="V19" s="41">
        <v>13</v>
      </c>
      <c r="W19" s="160">
        <v>6</v>
      </c>
      <c r="X19" s="41">
        <v>14</v>
      </c>
      <c r="Y19" s="160">
        <v>5</v>
      </c>
      <c r="Z19" s="77">
        <v>5</v>
      </c>
      <c r="AA19" s="77">
        <v>6</v>
      </c>
      <c r="AB19" s="77">
        <v>8</v>
      </c>
      <c r="AC19" s="77">
        <v>2</v>
      </c>
      <c r="AD19" s="41"/>
      <c r="AE19" s="41"/>
      <c r="AF19" s="64">
        <v>16</v>
      </c>
      <c r="AG19" s="64">
        <v>3</v>
      </c>
      <c r="AH19" s="64">
        <v>13</v>
      </c>
      <c r="AI19" s="160">
        <v>6</v>
      </c>
      <c r="AJ19" s="92">
        <v>6</v>
      </c>
      <c r="AK19" s="92">
        <v>6</v>
      </c>
      <c r="AL19" s="92">
        <v>7</v>
      </c>
      <c r="AM19" s="92">
        <v>5</v>
      </c>
      <c r="AN19" s="65"/>
      <c r="AO19" s="65"/>
      <c r="AP19" s="65"/>
      <c r="AQ19" s="65"/>
    </row>
    <row r="20" spans="1:43" ht="13">
      <c r="A20" s="24">
        <v>6</v>
      </c>
      <c r="B20" s="20" t="s">
        <v>250</v>
      </c>
      <c r="C20" s="66" t="s">
        <v>19</v>
      </c>
      <c r="D20" s="24">
        <f t="shared" si="0"/>
        <v>44</v>
      </c>
      <c r="E20" s="68">
        <f t="shared" si="1"/>
        <v>25</v>
      </c>
      <c r="F20" s="69">
        <f>SUM(M20+O20+Q20+AG20)</f>
        <v>25</v>
      </c>
      <c r="G20" s="29">
        <v>0</v>
      </c>
      <c r="H20" s="34"/>
      <c r="I20" s="34"/>
      <c r="J20" s="34"/>
      <c r="K20" s="34"/>
      <c r="L20" s="25">
        <v>12</v>
      </c>
      <c r="M20" s="161">
        <v>7</v>
      </c>
      <c r="N20" s="25">
        <v>14</v>
      </c>
      <c r="O20" s="161">
        <v>5</v>
      </c>
      <c r="P20" s="25">
        <v>13</v>
      </c>
      <c r="Q20" s="159">
        <v>6</v>
      </c>
      <c r="R20" s="76">
        <v>7</v>
      </c>
      <c r="S20" s="76">
        <v>3</v>
      </c>
      <c r="T20" s="76">
        <v>7</v>
      </c>
      <c r="U20" s="76">
        <v>3</v>
      </c>
      <c r="V20" s="41"/>
      <c r="W20" s="41"/>
      <c r="X20" s="41"/>
      <c r="Y20" s="41"/>
      <c r="Z20" s="77"/>
      <c r="AA20" s="77"/>
      <c r="AB20" s="77"/>
      <c r="AC20" s="77"/>
      <c r="AD20" s="41"/>
      <c r="AE20" s="41"/>
      <c r="AF20" s="64">
        <v>12</v>
      </c>
      <c r="AG20" s="160">
        <v>7</v>
      </c>
      <c r="AH20" s="64">
        <v>14</v>
      </c>
      <c r="AI20" s="64">
        <v>5</v>
      </c>
      <c r="AJ20" s="92">
        <v>8</v>
      </c>
      <c r="AK20" s="92">
        <v>4</v>
      </c>
      <c r="AL20" s="92">
        <v>8</v>
      </c>
      <c r="AM20" s="92">
        <v>4</v>
      </c>
      <c r="AN20" s="65"/>
      <c r="AO20" s="65"/>
      <c r="AP20" s="65"/>
      <c r="AQ20" s="65"/>
    </row>
    <row r="21" spans="1:43" ht="13">
      <c r="A21" s="24">
        <v>4</v>
      </c>
      <c r="B21" s="20" t="s">
        <v>202</v>
      </c>
      <c r="C21" s="66" t="s">
        <v>32</v>
      </c>
      <c r="D21" s="24">
        <f t="shared" si="0"/>
        <v>47</v>
      </c>
      <c r="E21" s="68">
        <f t="shared" si="1"/>
        <v>21</v>
      </c>
      <c r="F21" s="69">
        <f>SUM(M21+Q21+W21+Y21)</f>
        <v>17</v>
      </c>
      <c r="G21" s="29">
        <v>4</v>
      </c>
      <c r="H21" s="34">
        <v>14</v>
      </c>
      <c r="I21" s="158">
        <v>4</v>
      </c>
      <c r="J21" s="34">
        <v>15</v>
      </c>
      <c r="K21" s="34">
        <v>3</v>
      </c>
      <c r="L21" s="25">
        <v>16</v>
      </c>
      <c r="M21" s="161">
        <v>3</v>
      </c>
      <c r="N21" s="25">
        <v>17</v>
      </c>
      <c r="O21" s="25">
        <v>2</v>
      </c>
      <c r="P21" s="25">
        <v>14</v>
      </c>
      <c r="Q21" s="159">
        <v>5</v>
      </c>
      <c r="R21" s="76">
        <v>9</v>
      </c>
      <c r="S21" s="76">
        <v>1</v>
      </c>
      <c r="T21" s="76">
        <v>9</v>
      </c>
      <c r="U21" s="76">
        <v>1</v>
      </c>
      <c r="V21" s="41">
        <v>16</v>
      </c>
      <c r="W21" s="160">
        <v>3</v>
      </c>
      <c r="X21" s="41">
        <v>13</v>
      </c>
      <c r="Y21" s="160">
        <v>6</v>
      </c>
      <c r="Z21" s="77">
        <v>7</v>
      </c>
      <c r="AA21" s="77">
        <v>4</v>
      </c>
      <c r="AB21" s="77">
        <v>7</v>
      </c>
      <c r="AC21" s="77">
        <v>3</v>
      </c>
      <c r="AD21" s="41">
        <v>11</v>
      </c>
      <c r="AE21" s="41">
        <v>3</v>
      </c>
      <c r="AF21" s="64"/>
      <c r="AG21" s="64"/>
      <c r="AH21" s="64">
        <v>16</v>
      </c>
      <c r="AI21" s="64">
        <v>3</v>
      </c>
      <c r="AJ21" s="92">
        <v>9</v>
      </c>
      <c r="AK21" s="92">
        <v>3</v>
      </c>
      <c r="AL21" s="92">
        <v>9</v>
      </c>
      <c r="AM21" s="92">
        <v>3</v>
      </c>
      <c r="AN21" s="65"/>
      <c r="AO21" s="65"/>
      <c r="AP21" s="65"/>
      <c r="AQ21" s="65"/>
    </row>
    <row r="22" spans="1:43" ht="13">
      <c r="A22" s="24">
        <v>1</v>
      </c>
      <c r="B22" s="23" t="s">
        <v>392</v>
      </c>
      <c r="C22" s="24" t="s">
        <v>19</v>
      </c>
      <c r="D22" s="24">
        <f t="shared" si="0"/>
        <v>49</v>
      </c>
      <c r="E22" s="68">
        <f t="shared" si="1"/>
        <v>21</v>
      </c>
      <c r="F22" s="69">
        <f>SUM(M22+O22+W22+AG22)</f>
        <v>19</v>
      </c>
      <c r="G22" s="29">
        <v>2</v>
      </c>
      <c r="H22" s="34">
        <v>16</v>
      </c>
      <c r="I22" s="158">
        <v>2</v>
      </c>
      <c r="J22" s="34">
        <v>16</v>
      </c>
      <c r="K22" s="34">
        <v>2</v>
      </c>
      <c r="L22" s="25">
        <v>15</v>
      </c>
      <c r="M22" s="161">
        <v>4</v>
      </c>
      <c r="N22" s="25">
        <v>16</v>
      </c>
      <c r="O22" s="161">
        <v>3</v>
      </c>
      <c r="P22" s="25">
        <v>17</v>
      </c>
      <c r="Q22" s="26">
        <v>2</v>
      </c>
      <c r="R22" s="76">
        <v>8</v>
      </c>
      <c r="S22" s="76">
        <v>2</v>
      </c>
      <c r="T22" s="76">
        <v>8</v>
      </c>
      <c r="U22" s="76">
        <v>2</v>
      </c>
      <c r="V22" s="41">
        <v>12</v>
      </c>
      <c r="W22" s="160">
        <v>7</v>
      </c>
      <c r="X22" s="41">
        <v>18</v>
      </c>
      <c r="Y22" s="41">
        <v>1</v>
      </c>
      <c r="Z22" s="77">
        <v>5</v>
      </c>
      <c r="AA22" s="77">
        <v>6</v>
      </c>
      <c r="AB22" s="77">
        <v>8</v>
      </c>
      <c r="AC22" s="77">
        <v>2</v>
      </c>
      <c r="AD22" s="41"/>
      <c r="AE22" s="41"/>
      <c r="AF22" s="64">
        <v>14</v>
      </c>
      <c r="AG22" s="160">
        <v>5</v>
      </c>
      <c r="AH22" s="64"/>
      <c r="AI22" s="64"/>
      <c r="AJ22" s="92">
        <v>6</v>
      </c>
      <c r="AK22" s="92">
        <v>6</v>
      </c>
      <c r="AL22" s="92">
        <v>7</v>
      </c>
      <c r="AM22" s="92">
        <v>5</v>
      </c>
      <c r="AN22" s="65"/>
      <c r="AO22" s="65"/>
      <c r="AP22" s="65"/>
      <c r="AQ22" s="65"/>
    </row>
    <row r="23" spans="1:43" ht="13">
      <c r="A23" s="24">
        <v>2</v>
      </c>
      <c r="B23" s="23" t="s">
        <v>393</v>
      </c>
      <c r="C23" s="24" t="s">
        <v>36</v>
      </c>
      <c r="D23" s="24">
        <f t="shared" si="0"/>
        <v>45</v>
      </c>
      <c r="E23" s="68">
        <f t="shared" si="1"/>
        <v>19</v>
      </c>
      <c r="F23" s="69">
        <f>SUM(O23+W23+Y23+AI23)</f>
        <v>18</v>
      </c>
      <c r="G23" s="29">
        <v>1</v>
      </c>
      <c r="H23" s="34">
        <v>17</v>
      </c>
      <c r="I23" s="158">
        <v>1</v>
      </c>
      <c r="J23" s="34">
        <v>17</v>
      </c>
      <c r="K23" s="34">
        <v>1</v>
      </c>
      <c r="L23" s="25">
        <v>17</v>
      </c>
      <c r="M23" s="25">
        <v>2</v>
      </c>
      <c r="N23" s="25">
        <v>13</v>
      </c>
      <c r="O23" s="161">
        <v>6</v>
      </c>
      <c r="P23" s="25">
        <v>16</v>
      </c>
      <c r="Q23" s="26">
        <v>3</v>
      </c>
      <c r="R23" s="76">
        <v>7</v>
      </c>
      <c r="S23" s="76">
        <v>3</v>
      </c>
      <c r="T23" s="76">
        <v>7</v>
      </c>
      <c r="U23" s="76">
        <v>3</v>
      </c>
      <c r="V23" s="41">
        <v>15</v>
      </c>
      <c r="W23" s="160">
        <v>4</v>
      </c>
      <c r="X23" s="41">
        <v>15</v>
      </c>
      <c r="Y23" s="160">
        <v>4</v>
      </c>
      <c r="Z23" s="77">
        <v>8</v>
      </c>
      <c r="AA23" s="77">
        <v>3</v>
      </c>
      <c r="AB23" s="77">
        <v>9</v>
      </c>
      <c r="AC23" s="77">
        <v>1</v>
      </c>
      <c r="AD23" s="41"/>
      <c r="AE23" s="41"/>
      <c r="AF23" s="64">
        <v>17</v>
      </c>
      <c r="AG23" s="64">
        <v>2</v>
      </c>
      <c r="AH23" s="64">
        <v>15</v>
      </c>
      <c r="AI23" s="160">
        <v>4</v>
      </c>
      <c r="AJ23" s="92">
        <v>8</v>
      </c>
      <c r="AK23" s="92">
        <v>4</v>
      </c>
      <c r="AL23" s="92">
        <v>8</v>
      </c>
      <c r="AM23" s="92">
        <v>4</v>
      </c>
      <c r="AN23" s="65"/>
      <c r="AO23" s="65"/>
      <c r="AP23" s="65"/>
      <c r="AQ23" s="65"/>
    </row>
    <row r="24" spans="1:43" ht="13">
      <c r="A24" s="24">
        <v>3</v>
      </c>
      <c r="B24" s="23" t="s">
        <v>394</v>
      </c>
      <c r="C24" s="24" t="s">
        <v>34</v>
      </c>
      <c r="D24" s="24">
        <f t="shared" si="0"/>
        <v>22</v>
      </c>
      <c r="E24" s="68">
        <f t="shared" si="1"/>
        <v>8</v>
      </c>
      <c r="F24" s="69">
        <v>7</v>
      </c>
      <c r="G24" s="29">
        <v>1</v>
      </c>
      <c r="H24" s="34"/>
      <c r="I24" s="34"/>
      <c r="J24" s="34"/>
      <c r="K24" s="34"/>
      <c r="L24" s="25">
        <v>18</v>
      </c>
      <c r="M24" s="161">
        <v>1</v>
      </c>
      <c r="N24" s="25">
        <v>18</v>
      </c>
      <c r="O24" s="161">
        <v>1</v>
      </c>
      <c r="P24" s="25">
        <v>18</v>
      </c>
      <c r="Q24" s="26">
        <v>1</v>
      </c>
      <c r="R24" s="76"/>
      <c r="S24" s="76"/>
      <c r="T24" s="76"/>
      <c r="U24" s="76"/>
      <c r="V24" s="41">
        <v>17</v>
      </c>
      <c r="W24" s="160">
        <v>2</v>
      </c>
      <c r="X24" s="41">
        <v>16</v>
      </c>
      <c r="Y24" s="160">
        <v>3</v>
      </c>
      <c r="Z24" s="77">
        <v>7</v>
      </c>
      <c r="AA24" s="77">
        <v>4</v>
      </c>
      <c r="AB24" s="77">
        <v>7</v>
      </c>
      <c r="AC24" s="77">
        <v>3</v>
      </c>
      <c r="AD24" s="41">
        <v>13</v>
      </c>
      <c r="AE24" s="163">
        <v>1</v>
      </c>
      <c r="AF24" s="64"/>
      <c r="AG24" s="64"/>
      <c r="AH24" s="64"/>
      <c r="AI24" s="64"/>
      <c r="AJ24" s="92">
        <v>9</v>
      </c>
      <c r="AK24" s="92">
        <v>3</v>
      </c>
      <c r="AL24" s="92">
        <v>9</v>
      </c>
      <c r="AM24" s="92">
        <v>3</v>
      </c>
      <c r="AN24" s="65"/>
      <c r="AO24" s="65"/>
      <c r="AP24" s="65"/>
      <c r="AQ24" s="65"/>
    </row>
    <row r="25" spans="1:43" ht="13">
      <c r="A25" s="24">
        <v>4</v>
      </c>
      <c r="B25" s="23" t="s">
        <v>397</v>
      </c>
      <c r="C25" s="24" t="s">
        <v>11</v>
      </c>
      <c r="D25" s="24">
        <f t="shared" si="0"/>
        <v>5</v>
      </c>
      <c r="E25" s="68">
        <f t="shared" si="1"/>
        <v>2</v>
      </c>
      <c r="F25" s="69">
        <v>2</v>
      </c>
      <c r="G25" s="29">
        <v>0</v>
      </c>
      <c r="H25" s="135"/>
      <c r="I25" s="135"/>
      <c r="J25" s="135"/>
      <c r="K25" s="135"/>
      <c r="L25" s="214"/>
      <c r="M25" s="214"/>
      <c r="N25" s="214"/>
      <c r="O25" s="214"/>
      <c r="P25" s="214"/>
      <c r="Q25" s="220"/>
      <c r="R25" s="221"/>
      <c r="S25" s="221"/>
      <c r="T25" s="221"/>
      <c r="U25" s="221"/>
      <c r="V25" s="153"/>
      <c r="W25" s="153"/>
      <c r="X25" s="153">
        <v>17</v>
      </c>
      <c r="Y25" s="172">
        <v>2</v>
      </c>
      <c r="Z25" s="222"/>
      <c r="AA25" s="222"/>
      <c r="AB25" s="222"/>
      <c r="AC25" s="222"/>
      <c r="AD25" s="153"/>
      <c r="AE25" s="153"/>
      <c r="AF25" s="154"/>
      <c r="AG25" s="154"/>
      <c r="AH25" s="154"/>
      <c r="AI25" s="154"/>
      <c r="AJ25" s="223">
        <v>11</v>
      </c>
      <c r="AK25" s="223">
        <v>1</v>
      </c>
      <c r="AL25" s="223">
        <v>10</v>
      </c>
      <c r="AM25" s="223">
        <v>2</v>
      </c>
      <c r="AN25" s="155"/>
      <c r="AO25" s="155"/>
      <c r="AP25" s="155"/>
      <c r="AQ25" s="155"/>
    </row>
    <row r="26" spans="1:43" ht="13">
      <c r="A26" s="24">
        <v>4</v>
      </c>
      <c r="B26" s="23" t="s">
        <v>396</v>
      </c>
      <c r="C26" s="24" t="s">
        <v>25</v>
      </c>
      <c r="D26" s="24">
        <f t="shared" si="0"/>
        <v>9</v>
      </c>
      <c r="E26" s="68">
        <f t="shared" si="1"/>
        <v>2</v>
      </c>
      <c r="F26" s="69">
        <v>2</v>
      </c>
      <c r="G26" s="29">
        <v>0</v>
      </c>
      <c r="H26" s="34"/>
      <c r="I26" s="34"/>
      <c r="J26" s="34"/>
      <c r="K26" s="34"/>
      <c r="L26" s="27"/>
      <c r="M26" s="27"/>
      <c r="N26" s="27"/>
      <c r="O26" s="27"/>
      <c r="P26" s="27"/>
      <c r="Q26" s="27"/>
      <c r="R26" s="76">
        <v>9</v>
      </c>
      <c r="S26" s="76">
        <v>1</v>
      </c>
      <c r="T26" s="76">
        <v>9</v>
      </c>
      <c r="U26" s="76">
        <v>1</v>
      </c>
      <c r="V26" s="41">
        <v>18</v>
      </c>
      <c r="W26" s="160">
        <v>1</v>
      </c>
      <c r="X26" s="41"/>
      <c r="Y26" s="41"/>
      <c r="Z26" s="77">
        <v>9</v>
      </c>
      <c r="AA26" s="77">
        <v>2</v>
      </c>
      <c r="AB26" s="77"/>
      <c r="AC26" s="77"/>
      <c r="AD26" s="77"/>
      <c r="AE26" s="77"/>
      <c r="AF26" s="64">
        <v>18</v>
      </c>
      <c r="AG26" s="160">
        <v>1</v>
      </c>
      <c r="AH26" s="64"/>
      <c r="AI26" s="64"/>
      <c r="AJ26" s="92">
        <v>10</v>
      </c>
      <c r="AK26" s="92">
        <v>2</v>
      </c>
      <c r="AL26" s="92">
        <v>11</v>
      </c>
      <c r="AM26" s="92">
        <v>1</v>
      </c>
      <c r="AN26" s="65"/>
      <c r="AO26" s="65"/>
      <c r="AP26" s="65"/>
      <c r="AQ26" s="65"/>
    </row>
    <row r="27" spans="1:43" ht="13">
      <c r="A27" s="75">
        <v>6</v>
      </c>
      <c r="B27" s="28" t="s">
        <v>399</v>
      </c>
      <c r="C27" s="75" t="s">
        <v>36</v>
      </c>
      <c r="D27" s="75">
        <f t="shared" si="0"/>
        <v>4</v>
      </c>
      <c r="E27" s="139">
        <f t="shared" si="1"/>
        <v>0</v>
      </c>
      <c r="F27" s="189">
        <v>0</v>
      </c>
      <c r="G27" s="141">
        <v>0</v>
      </c>
      <c r="H27" s="34"/>
      <c r="I27" s="34"/>
      <c r="J27" s="34"/>
      <c r="K27" s="34"/>
      <c r="L27" s="27"/>
      <c r="M27" s="27"/>
      <c r="N27" s="27"/>
      <c r="O27" s="27"/>
      <c r="P27" s="27"/>
      <c r="Q27" s="27"/>
      <c r="R27" s="76"/>
      <c r="S27" s="76"/>
      <c r="T27" s="76"/>
      <c r="U27" s="76"/>
      <c r="V27" s="41"/>
      <c r="W27" s="41"/>
      <c r="X27" s="41"/>
      <c r="Y27" s="41"/>
      <c r="Z27" s="77">
        <v>8</v>
      </c>
      <c r="AA27" s="77">
        <v>3</v>
      </c>
      <c r="AB27" s="77">
        <v>9</v>
      </c>
      <c r="AC27" s="77">
        <v>1</v>
      </c>
      <c r="AD27" s="41"/>
      <c r="AE27" s="41"/>
      <c r="AF27" s="64"/>
      <c r="AG27" s="64"/>
      <c r="AH27" s="64"/>
      <c r="AI27" s="64"/>
      <c r="AJ27" s="92"/>
      <c r="AK27" s="92"/>
      <c r="AL27" s="92"/>
      <c r="AM27" s="92"/>
      <c r="AN27" s="65"/>
      <c r="AO27" s="65"/>
      <c r="AP27" s="65"/>
      <c r="AQ27" s="65"/>
    </row>
    <row r="28" spans="1:43" ht="13">
      <c r="A28" s="24">
        <v>6</v>
      </c>
      <c r="B28" s="23" t="s">
        <v>435</v>
      </c>
      <c r="C28" s="24" t="s">
        <v>31</v>
      </c>
      <c r="D28" s="24">
        <f t="shared" si="0"/>
        <v>3</v>
      </c>
      <c r="E28" s="68">
        <f t="shared" si="1"/>
        <v>0</v>
      </c>
      <c r="F28" s="69">
        <v>0</v>
      </c>
      <c r="G28" s="29">
        <v>0</v>
      </c>
      <c r="H28" s="224"/>
      <c r="I28" s="224"/>
      <c r="J28" s="213"/>
      <c r="K28" s="224"/>
      <c r="L28" s="225"/>
      <c r="M28" s="225"/>
      <c r="N28" s="225"/>
      <c r="O28" s="225"/>
      <c r="P28" s="225"/>
      <c r="Q28" s="226"/>
      <c r="R28" s="227"/>
      <c r="S28" s="227"/>
      <c r="T28" s="227"/>
      <c r="U28" s="227"/>
      <c r="V28" s="228"/>
      <c r="W28" s="228"/>
      <c r="X28" s="228"/>
      <c r="Y28" s="228"/>
      <c r="Z28" s="229"/>
      <c r="AA28" s="229"/>
      <c r="AB28" s="229"/>
      <c r="AC28" s="229"/>
      <c r="AD28" s="228"/>
      <c r="AE28" s="228"/>
      <c r="AF28" s="230"/>
      <c r="AG28" s="230"/>
      <c r="AH28" s="230"/>
      <c r="AI28" s="230"/>
      <c r="AJ28" s="231">
        <v>11</v>
      </c>
      <c r="AK28" s="231">
        <v>1</v>
      </c>
      <c r="AL28" s="231">
        <v>10</v>
      </c>
      <c r="AM28" s="231">
        <v>2</v>
      </c>
      <c r="AN28" s="232"/>
      <c r="AO28" s="232"/>
      <c r="AP28" s="232"/>
      <c r="AQ28" s="232"/>
    </row>
    <row r="29" spans="1:43" ht="13">
      <c r="A29" s="24">
        <v>6</v>
      </c>
      <c r="B29" s="23" t="s">
        <v>307</v>
      </c>
      <c r="C29" s="24" t="s">
        <v>25</v>
      </c>
      <c r="D29" s="24">
        <f t="shared" si="0"/>
        <v>5</v>
      </c>
      <c r="E29" s="68">
        <f t="shared" si="1"/>
        <v>0</v>
      </c>
      <c r="F29" s="69">
        <v>0</v>
      </c>
      <c r="G29" s="29">
        <v>0</v>
      </c>
      <c r="H29" s="34"/>
      <c r="I29" s="34"/>
      <c r="J29" s="34"/>
      <c r="K29" s="34"/>
      <c r="L29" s="25"/>
      <c r="M29" s="25"/>
      <c r="N29" s="25"/>
      <c r="O29" s="25"/>
      <c r="P29" s="25"/>
      <c r="Q29" s="26"/>
      <c r="R29" s="76"/>
      <c r="S29" s="76"/>
      <c r="T29" s="76"/>
      <c r="U29" s="76"/>
      <c r="V29" s="41"/>
      <c r="W29" s="41"/>
      <c r="X29" s="41"/>
      <c r="Y29" s="41"/>
      <c r="Z29" s="77">
        <v>9</v>
      </c>
      <c r="AA29" s="77">
        <v>2</v>
      </c>
      <c r="AB29" s="77"/>
      <c r="AC29" s="77"/>
      <c r="AD29" s="41"/>
      <c r="AE29" s="41"/>
      <c r="AF29" s="64"/>
      <c r="AG29" s="64"/>
      <c r="AH29" s="64"/>
      <c r="AI29" s="64"/>
      <c r="AJ29" s="92">
        <v>10</v>
      </c>
      <c r="AK29" s="92">
        <v>2</v>
      </c>
      <c r="AL29" s="92">
        <v>11</v>
      </c>
      <c r="AM29" s="92">
        <v>1</v>
      </c>
      <c r="AN29" s="65"/>
      <c r="AO29" s="65"/>
      <c r="AP29" s="65"/>
      <c r="AQ29" s="65"/>
    </row>
    <row r="30" spans="1:43" ht="14">
      <c r="A30" s="24">
        <v>1</v>
      </c>
      <c r="B30" s="211" t="s">
        <v>434</v>
      </c>
      <c r="C30" s="210" t="s">
        <v>31</v>
      </c>
      <c r="D30" s="24">
        <f t="shared" si="0"/>
        <v>2</v>
      </c>
      <c r="E30" s="212"/>
      <c r="F30" s="212"/>
      <c r="G30" s="212"/>
      <c r="H30" s="42"/>
      <c r="I30" s="43"/>
      <c r="J30" s="42"/>
      <c r="K30" s="43"/>
      <c r="L30" s="215"/>
      <c r="M30" s="217"/>
      <c r="N30" s="215"/>
      <c r="O30" s="217"/>
      <c r="P30" s="215"/>
      <c r="Q30" s="219"/>
      <c r="R30" s="47"/>
      <c r="S30" s="48"/>
      <c r="T30" s="47"/>
      <c r="U30" s="48"/>
      <c r="V30" s="49"/>
      <c r="W30" s="50"/>
      <c r="X30" s="49"/>
      <c r="Y30" s="50"/>
      <c r="Z30" s="49"/>
      <c r="AA30" s="50"/>
      <c r="AB30" s="49"/>
      <c r="AC30" s="50"/>
      <c r="AD30" s="49"/>
      <c r="AE30" s="50"/>
      <c r="AF30" s="57"/>
      <c r="AG30" s="58"/>
      <c r="AH30" s="64">
        <v>17</v>
      </c>
      <c r="AI30" s="64">
        <v>2</v>
      </c>
      <c r="AJ30" s="57"/>
      <c r="AK30" s="58"/>
      <c r="AL30" s="57"/>
      <c r="AM30" s="58"/>
      <c r="AN30" s="62"/>
      <c r="AO30" s="63"/>
      <c r="AP30" s="62"/>
      <c r="AQ30" s="63"/>
    </row>
    <row r="31" spans="1:43" ht="13">
      <c r="A31" s="24"/>
      <c r="B31" s="23"/>
      <c r="C31" s="24"/>
      <c r="D31" s="24"/>
      <c r="E31" s="68"/>
      <c r="F31" s="69"/>
      <c r="G31" s="29"/>
      <c r="H31" s="52"/>
      <c r="I31" s="52"/>
      <c r="J31" s="52"/>
      <c r="K31" s="52"/>
      <c r="L31" s="18"/>
      <c r="M31" s="18"/>
      <c r="N31" s="18"/>
      <c r="O31" s="18"/>
      <c r="P31" s="18"/>
      <c r="Q31" s="53"/>
      <c r="R31" s="24"/>
      <c r="S31" s="24"/>
      <c r="T31" s="24"/>
      <c r="U31" s="24"/>
      <c r="V31" s="52"/>
      <c r="W31" s="52"/>
      <c r="X31" s="52"/>
      <c r="Y31" s="52"/>
      <c r="Z31" s="52"/>
      <c r="AA31" s="52"/>
      <c r="AB31" s="91"/>
      <c r="AC31" s="91"/>
      <c r="AD31" s="91"/>
      <c r="AE31" s="9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</row>
  </sheetData>
  <sheetProtection selectLockedCells="1" selectUnlockedCells="1"/>
  <sortState ref="A6:AQ31">
    <sortCondition descending="1" ref="E6:E31"/>
  </sortState>
  <mergeCells count="6">
    <mergeCell ref="AN3:AQ3"/>
    <mergeCell ref="E3:G3"/>
    <mergeCell ref="H3:K3"/>
    <mergeCell ref="L3:U3"/>
    <mergeCell ref="V3:AE3"/>
    <mergeCell ref="AF3:AM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E43"/>
  <sheetViews>
    <sheetView workbookViewId="0">
      <selection activeCell="K16" sqref="K16"/>
    </sheetView>
  </sheetViews>
  <sheetFormatPr defaultColWidth="8.90625" defaultRowHeight="14.5"/>
  <cols>
    <col min="1" max="1" width="5.81640625" style="93" customWidth="1"/>
    <col min="2" max="16384" width="8.90625" style="93"/>
  </cols>
  <sheetData>
    <row r="1" spans="1:5">
      <c r="A1" s="94" t="s">
        <v>451</v>
      </c>
    </row>
    <row r="3" spans="1:5">
      <c r="A3" s="24">
        <v>1</v>
      </c>
      <c r="B3" s="238" t="s">
        <v>25</v>
      </c>
      <c r="C3" s="239">
        <v>2793</v>
      </c>
    </row>
    <row r="4" spans="1:5">
      <c r="A4" s="24">
        <v>2</v>
      </c>
      <c r="B4" s="240" t="s">
        <v>21</v>
      </c>
      <c r="C4" s="239">
        <v>2406</v>
      </c>
    </row>
    <row r="5" spans="1:5">
      <c r="A5" s="24">
        <v>3</v>
      </c>
      <c r="B5" s="238" t="s">
        <v>11</v>
      </c>
      <c r="C5" s="239">
        <v>2359</v>
      </c>
      <c r="E5" s="200" t="s">
        <v>428</v>
      </c>
    </row>
    <row r="6" spans="1:5">
      <c r="A6" s="24">
        <v>4</v>
      </c>
      <c r="B6" s="238" t="s">
        <v>27</v>
      </c>
      <c r="C6" s="239">
        <v>1817</v>
      </c>
    </row>
    <row r="7" spans="1:5">
      <c r="A7" s="24">
        <v>5</v>
      </c>
      <c r="B7" s="238" t="s">
        <v>24</v>
      </c>
      <c r="C7" s="239">
        <v>1632</v>
      </c>
    </row>
    <row r="8" spans="1:5">
      <c r="A8" s="24">
        <v>6</v>
      </c>
      <c r="B8" s="238" t="s">
        <v>37</v>
      </c>
      <c r="C8" s="241">
        <v>1444</v>
      </c>
    </row>
    <row r="9" spans="1:5">
      <c r="A9" s="24">
        <v>7</v>
      </c>
      <c r="B9" s="238" t="s">
        <v>16</v>
      </c>
      <c r="C9" s="241">
        <v>1299</v>
      </c>
    </row>
    <row r="10" spans="1:5">
      <c r="A10" s="24">
        <v>8</v>
      </c>
      <c r="B10" s="238" t="s">
        <v>70</v>
      </c>
      <c r="C10" s="239">
        <v>1140</v>
      </c>
    </row>
    <row r="11" spans="1:5">
      <c r="A11" s="24">
        <v>9</v>
      </c>
      <c r="B11" s="238" t="s">
        <v>13</v>
      </c>
      <c r="C11" s="239">
        <v>969</v>
      </c>
    </row>
    <row r="12" spans="1:5">
      <c r="A12" s="24">
        <v>10</v>
      </c>
      <c r="B12" s="238" t="s">
        <v>30</v>
      </c>
      <c r="C12" s="241">
        <v>905</v>
      </c>
    </row>
    <row r="13" spans="1:5">
      <c r="A13" s="24">
        <v>11</v>
      </c>
      <c r="B13" s="238" t="s">
        <v>36</v>
      </c>
      <c r="C13" s="239">
        <v>829</v>
      </c>
    </row>
    <row r="14" spans="1:5">
      <c r="A14" s="24">
        <v>12</v>
      </c>
      <c r="B14" s="238" t="s">
        <v>34</v>
      </c>
      <c r="C14" s="239">
        <v>663</v>
      </c>
    </row>
    <row r="15" spans="1:5">
      <c r="A15" s="24">
        <v>13</v>
      </c>
      <c r="B15" s="238" t="s">
        <v>41</v>
      </c>
      <c r="C15" s="239">
        <v>640</v>
      </c>
    </row>
    <row r="16" spans="1:5">
      <c r="A16" s="24">
        <v>14</v>
      </c>
      <c r="B16" s="238" t="s">
        <v>91</v>
      </c>
      <c r="C16" s="239">
        <v>609</v>
      </c>
    </row>
    <row r="17" spans="1:3">
      <c r="A17" s="24">
        <v>15</v>
      </c>
      <c r="B17" s="242" t="s">
        <v>32</v>
      </c>
      <c r="C17" s="239">
        <v>598</v>
      </c>
    </row>
    <row r="18" spans="1:3">
      <c r="A18" s="24">
        <v>16</v>
      </c>
      <c r="B18" s="238" t="s">
        <v>19</v>
      </c>
      <c r="C18" s="239">
        <v>513</v>
      </c>
    </row>
    <row r="19" spans="1:3">
      <c r="A19" s="24">
        <v>17</v>
      </c>
      <c r="B19" s="238" t="s">
        <v>22</v>
      </c>
      <c r="C19" s="239">
        <v>475</v>
      </c>
    </row>
    <row r="20" spans="1:3">
      <c r="A20" s="24">
        <v>18</v>
      </c>
      <c r="B20" s="238" t="s">
        <v>65</v>
      </c>
      <c r="C20" s="239">
        <v>445</v>
      </c>
    </row>
    <row r="21" spans="1:3">
      <c r="A21" s="24">
        <v>19</v>
      </c>
      <c r="B21" s="238" t="s">
        <v>20</v>
      </c>
      <c r="C21" s="239">
        <v>433</v>
      </c>
    </row>
    <row r="22" spans="1:3">
      <c r="A22" s="24">
        <v>20</v>
      </c>
      <c r="B22" s="238" t="s">
        <v>18</v>
      </c>
      <c r="C22" s="241">
        <v>422</v>
      </c>
    </row>
    <row r="23" spans="1:3">
      <c r="A23" s="24">
        <v>21</v>
      </c>
      <c r="B23" s="238" t="s">
        <v>42</v>
      </c>
      <c r="C23" s="239">
        <v>386</v>
      </c>
    </row>
    <row r="24" spans="1:3">
      <c r="A24" s="24">
        <v>22</v>
      </c>
      <c r="B24" s="238" t="s">
        <v>14</v>
      </c>
      <c r="C24" s="239">
        <v>366</v>
      </c>
    </row>
    <row r="25" spans="1:3">
      <c r="A25" s="24">
        <v>23</v>
      </c>
      <c r="B25" s="238" t="s">
        <v>26</v>
      </c>
      <c r="C25" s="239">
        <v>362</v>
      </c>
    </row>
    <row r="26" spans="1:3">
      <c r="A26" s="24">
        <v>24</v>
      </c>
      <c r="B26" s="238" t="s">
        <v>23</v>
      </c>
      <c r="C26" s="239">
        <v>344</v>
      </c>
    </row>
    <row r="27" spans="1:3">
      <c r="A27" s="24">
        <v>25</v>
      </c>
      <c r="B27" s="238" t="s">
        <v>39</v>
      </c>
      <c r="C27" s="239">
        <v>341</v>
      </c>
    </row>
    <row r="28" spans="1:3">
      <c r="A28" s="24">
        <v>26</v>
      </c>
      <c r="B28" s="238" t="s">
        <v>40</v>
      </c>
      <c r="C28" s="239">
        <v>303</v>
      </c>
    </row>
    <row r="29" spans="1:3">
      <c r="A29" s="24">
        <v>27</v>
      </c>
      <c r="B29" s="238" t="s">
        <v>28</v>
      </c>
      <c r="C29" s="239">
        <v>299</v>
      </c>
    </row>
    <row r="30" spans="1:3">
      <c r="A30" s="24">
        <v>28</v>
      </c>
      <c r="B30" s="238" t="s">
        <v>147</v>
      </c>
      <c r="C30" s="241">
        <v>296</v>
      </c>
    </row>
    <row r="31" spans="1:3">
      <c r="A31" s="24">
        <v>29</v>
      </c>
      <c r="B31" s="238" t="s">
        <v>17</v>
      </c>
      <c r="C31" s="239">
        <v>284</v>
      </c>
    </row>
    <row r="32" spans="1:3">
      <c r="A32" s="24">
        <v>30</v>
      </c>
      <c r="B32" s="238" t="s">
        <v>15</v>
      </c>
      <c r="C32" s="239">
        <v>279</v>
      </c>
    </row>
    <row r="33" spans="1:3">
      <c r="A33" s="24">
        <v>31</v>
      </c>
      <c r="B33" s="238" t="s">
        <v>12</v>
      </c>
      <c r="C33" s="239">
        <v>194</v>
      </c>
    </row>
    <row r="34" spans="1:3">
      <c r="A34" s="24">
        <v>32</v>
      </c>
      <c r="B34" s="238" t="s">
        <v>31</v>
      </c>
      <c r="C34" s="239">
        <v>173</v>
      </c>
    </row>
    <row r="35" spans="1:3">
      <c r="A35" s="24">
        <v>33</v>
      </c>
      <c r="B35" s="238" t="s">
        <v>143</v>
      </c>
      <c r="C35" s="239">
        <v>160</v>
      </c>
    </row>
    <row r="36" spans="1:3">
      <c r="A36" s="24">
        <v>34</v>
      </c>
      <c r="B36" s="238" t="s">
        <v>38</v>
      </c>
      <c r="C36" s="239">
        <v>125</v>
      </c>
    </row>
    <row r="37" spans="1:3">
      <c r="A37" s="24">
        <v>35</v>
      </c>
      <c r="B37" s="238" t="s">
        <v>29</v>
      </c>
      <c r="C37" s="239">
        <v>70</v>
      </c>
    </row>
    <row r="38" spans="1:3">
      <c r="A38" s="24">
        <v>36</v>
      </c>
      <c r="B38" s="238" t="s">
        <v>114</v>
      </c>
      <c r="C38" s="239">
        <v>57</v>
      </c>
    </row>
    <row r="39" spans="1:3">
      <c r="A39" s="24">
        <v>37</v>
      </c>
      <c r="B39" s="238" t="s">
        <v>33</v>
      </c>
      <c r="C39" s="239">
        <v>51</v>
      </c>
    </row>
    <row r="40" spans="1:3">
      <c r="A40" s="24">
        <v>38</v>
      </c>
      <c r="B40" s="238" t="s">
        <v>69</v>
      </c>
      <c r="C40" s="239">
        <v>42</v>
      </c>
    </row>
    <row r="41" spans="1:3">
      <c r="A41" s="24">
        <v>39</v>
      </c>
      <c r="B41" s="238" t="s">
        <v>430</v>
      </c>
      <c r="C41" s="241">
        <v>3</v>
      </c>
    </row>
    <row r="42" spans="1:3">
      <c r="A42" s="24">
        <v>40</v>
      </c>
      <c r="B42" s="238" t="s">
        <v>214</v>
      </c>
      <c r="C42" s="239">
        <v>3</v>
      </c>
    </row>
    <row r="43" spans="1:3">
      <c r="A43" s="24">
        <v>41</v>
      </c>
      <c r="B43" s="238" t="s">
        <v>35</v>
      </c>
      <c r="C43" s="239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12 - 11D</vt:lpstr>
      <vt:lpstr>10 - 09D</vt:lpstr>
      <vt:lpstr>08 - 07D</vt:lpstr>
      <vt:lpstr>12 - 11 K</vt:lpstr>
      <vt:lpstr>10 - 09K</vt:lpstr>
      <vt:lpstr>08 - 07K</vt:lpstr>
      <vt:lpstr>12 - 11C</vt:lpstr>
      <vt:lpstr>10 - 09C</vt:lpstr>
      <vt:lpstr>08 - 07C</vt:lpstr>
      <vt:lpstr>kanoistky 07-12 </vt:lpstr>
      <vt:lpstr>kanoistky dohromady</vt:lpstr>
      <vt:lpstr>ČP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2025-08-12T06:01:19Z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