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9960" tabRatio="870" activeTab="13"/>
  </bookViews>
  <sheets>
    <sheet name="04,03D " sheetId="44" r:id="rId1"/>
    <sheet name="04,03C" sheetId="45" r:id="rId2"/>
    <sheet name="04,03K" sheetId="43" r:id="rId3"/>
    <sheet name="02D" sheetId="41" r:id="rId4"/>
    <sheet name="02C" sheetId="40" r:id="rId5"/>
    <sheet name="02K" sheetId="39" r:id="rId6"/>
    <sheet name="01D" sheetId="38" r:id="rId7"/>
    <sheet name="01C" sheetId="37" r:id="rId8"/>
    <sheet name="01K" sheetId="36" r:id="rId9"/>
    <sheet name="00D" sheetId="7" r:id="rId10"/>
    <sheet name="00C" sheetId="8" r:id="rId11"/>
    <sheet name="00K" sheetId="9" r:id="rId12"/>
    <sheet name="kanoistky scm" sheetId="57" r:id="rId13"/>
    <sheet name="SEZNAM" sheetId="58" r:id="rId14"/>
  </sheets>
  <calcPr calcId="125725"/>
</workbook>
</file>

<file path=xl/calcChain.xml><?xml version="1.0" encoding="utf-8"?>
<calcChain xmlns="http://schemas.openxmlformats.org/spreadsheetml/2006/main">
  <c r="E23" i="9"/>
  <c r="F22"/>
  <c r="F21"/>
  <c r="E20"/>
  <c r="F20"/>
  <c r="E19"/>
  <c r="F19"/>
  <c r="E18"/>
  <c r="F18"/>
  <c r="E17"/>
  <c r="F17"/>
  <c r="E16"/>
  <c r="F16"/>
  <c r="E15"/>
  <c r="F15"/>
  <c r="E14"/>
  <c r="F14"/>
  <c r="E13"/>
  <c r="F13"/>
  <c r="E12"/>
  <c r="F12"/>
  <c r="E11"/>
  <c r="F11"/>
  <c r="E10"/>
  <c r="F10"/>
  <c r="E9"/>
  <c r="F9"/>
  <c r="E8"/>
  <c r="F8"/>
  <c r="E7"/>
  <c r="F7"/>
  <c r="E6"/>
  <c r="F6"/>
  <c r="E5"/>
  <c r="F5"/>
  <c r="E11" i="8"/>
  <c r="F11"/>
  <c r="E10"/>
  <c r="F10"/>
  <c r="E9"/>
  <c r="F9"/>
  <c r="E8"/>
  <c r="F8"/>
  <c r="E7"/>
  <c r="F7"/>
  <c r="E6"/>
  <c r="F6"/>
  <c r="E5"/>
  <c r="F5"/>
  <c r="E15" i="7"/>
  <c r="F15"/>
  <c r="E14"/>
  <c r="E13"/>
  <c r="F14"/>
  <c r="F13"/>
  <c r="E12"/>
  <c r="F11"/>
  <c r="E11"/>
  <c r="E10"/>
  <c r="F10"/>
  <c r="E9"/>
  <c r="F9"/>
  <c r="E8"/>
  <c r="F8"/>
  <c r="E7"/>
  <c r="F7"/>
  <c r="E6"/>
  <c r="F6"/>
  <c r="E5"/>
  <c r="F5"/>
  <c r="F23" i="36"/>
  <c r="E22"/>
  <c r="E21"/>
  <c r="F21"/>
  <c r="F20"/>
  <c r="E20"/>
  <c r="E19"/>
  <c r="E18"/>
  <c r="F18"/>
  <c r="E17"/>
  <c r="F17"/>
  <c r="E15"/>
  <c r="F15"/>
  <c r="E16"/>
  <c r="F16"/>
  <c r="E14"/>
  <c r="F14"/>
  <c r="E13"/>
  <c r="F13"/>
  <c r="E12"/>
  <c r="F12"/>
  <c r="E11"/>
  <c r="E9"/>
  <c r="F9"/>
  <c r="E10"/>
  <c r="F10"/>
  <c r="E8"/>
  <c r="F8"/>
  <c r="E7"/>
  <c r="F7"/>
  <c r="E6"/>
  <c r="F6"/>
  <c r="E5"/>
  <c r="F5"/>
  <c r="F16" i="37"/>
  <c r="E15"/>
  <c r="E14"/>
  <c r="F14"/>
  <c r="E13"/>
  <c r="F13"/>
  <c r="E12"/>
  <c r="F12"/>
  <c r="E11"/>
  <c r="F11"/>
  <c r="E10"/>
  <c r="F10"/>
  <c r="E9"/>
  <c r="F9"/>
  <c r="E8"/>
  <c r="F8"/>
  <c r="E7"/>
  <c r="F7"/>
  <c r="E6"/>
  <c r="F6"/>
  <c r="E5"/>
  <c r="F5"/>
  <c r="E27" i="39"/>
  <c r="E26"/>
  <c r="F26"/>
  <c r="E25"/>
  <c r="F24"/>
  <c r="E23"/>
  <c r="F23"/>
  <c r="E22"/>
  <c r="F22"/>
  <c r="E20"/>
  <c r="F20"/>
  <c r="E21"/>
  <c r="F21"/>
  <c r="E19"/>
  <c r="F19"/>
  <c r="E18"/>
  <c r="F18"/>
  <c r="E16"/>
  <c r="E17"/>
  <c r="F17"/>
  <c r="E15"/>
  <c r="F15"/>
  <c r="E14"/>
  <c r="F14"/>
  <c r="E13"/>
  <c r="F13"/>
  <c r="E12"/>
  <c r="F12"/>
  <c r="E11"/>
  <c r="F11"/>
  <c r="E10"/>
  <c r="F10"/>
  <c r="E9"/>
  <c r="F9"/>
  <c r="E8"/>
  <c r="F8"/>
  <c r="E7"/>
  <c r="F7"/>
  <c r="E6"/>
  <c r="F6"/>
  <c r="E5"/>
  <c r="F5"/>
  <c r="E19" i="38"/>
  <c r="E20"/>
  <c r="E18"/>
  <c r="F18"/>
  <c r="E17"/>
  <c r="F17"/>
  <c r="F16"/>
  <c r="E16"/>
  <c r="E15"/>
  <c r="F15"/>
  <c r="E14"/>
  <c r="F14"/>
  <c r="E13"/>
  <c r="F13"/>
  <c r="E12"/>
  <c r="F12"/>
  <c r="E11"/>
  <c r="F11"/>
  <c r="E10"/>
  <c r="F10"/>
  <c r="E8"/>
  <c r="F8"/>
  <c r="F9"/>
  <c r="E9"/>
  <c r="D20" l="1"/>
  <c r="D19"/>
  <c r="D18"/>
  <c r="D17"/>
  <c r="D16"/>
  <c r="D15"/>
  <c r="D14"/>
  <c r="D13"/>
  <c r="D12"/>
  <c r="D11"/>
  <c r="D10"/>
  <c r="D8"/>
  <c r="E7"/>
  <c r="F7"/>
  <c r="E6" l="1"/>
  <c r="F6"/>
  <c r="E5"/>
  <c r="F5"/>
  <c r="E13" i="40"/>
  <c r="F13"/>
  <c r="E12"/>
  <c r="F12"/>
  <c r="E11"/>
  <c r="F11"/>
  <c r="E10"/>
  <c r="F10"/>
  <c r="E9"/>
  <c r="F9"/>
  <c r="E8"/>
  <c r="F8"/>
  <c r="E7"/>
  <c r="F7"/>
  <c r="E6"/>
  <c r="F6"/>
  <c r="E5"/>
  <c r="F5"/>
  <c r="E17" i="41"/>
  <c r="E16"/>
  <c r="E15"/>
  <c r="E14"/>
  <c r="E13"/>
  <c r="F13"/>
  <c r="E12"/>
  <c r="F12"/>
  <c r="E11"/>
  <c r="F11"/>
  <c r="E10"/>
  <c r="F10"/>
  <c r="E9"/>
  <c r="F9"/>
  <c r="E8"/>
  <c r="F8"/>
  <c r="E7"/>
  <c r="F7"/>
  <c r="E6"/>
  <c r="F6"/>
  <c r="E5"/>
  <c r="F5"/>
  <c r="E36" i="43"/>
  <c r="E35"/>
  <c r="F35"/>
  <c r="E34"/>
  <c r="E33"/>
  <c r="F33"/>
  <c r="E32"/>
  <c r="F32"/>
  <c r="E31"/>
  <c r="F31"/>
  <c r="F30"/>
  <c r="E29"/>
  <c r="F29"/>
  <c r="E28"/>
  <c r="F28"/>
  <c r="E27"/>
  <c r="F27"/>
  <c r="E26"/>
  <c r="E25"/>
  <c r="F25"/>
  <c r="E24"/>
  <c r="F24"/>
  <c r="E23"/>
  <c r="F23"/>
  <c r="E22"/>
  <c r="F22"/>
  <c r="E21"/>
  <c r="F21"/>
  <c r="E20"/>
  <c r="F20"/>
  <c r="E19"/>
  <c r="F19"/>
  <c r="E18"/>
  <c r="F18"/>
  <c r="E17"/>
  <c r="F17"/>
  <c r="E16"/>
  <c r="F16"/>
  <c r="E15"/>
  <c r="F15"/>
  <c r="E14"/>
  <c r="F14"/>
  <c r="E13"/>
  <c r="F13"/>
  <c r="E12"/>
  <c r="F12"/>
  <c r="E11"/>
  <c r="F11"/>
  <c r="E10"/>
  <c r="F10"/>
  <c r="E9"/>
  <c r="F9"/>
  <c r="E8"/>
  <c r="F8"/>
  <c r="E7"/>
  <c r="F7"/>
  <c r="E6"/>
  <c r="F6"/>
  <c r="E5"/>
  <c r="F5"/>
  <c r="E25" i="45"/>
  <c r="F25"/>
  <c r="E26"/>
  <c r="F26"/>
  <c r="E24"/>
  <c r="F24"/>
  <c r="E23"/>
  <c r="E22"/>
  <c r="F22"/>
  <c r="E21"/>
  <c r="F21"/>
  <c r="E20"/>
  <c r="F20"/>
  <c r="E19"/>
  <c r="F19"/>
  <c r="E18"/>
  <c r="F18"/>
  <c r="E17"/>
  <c r="F17"/>
  <c r="E16"/>
  <c r="F16"/>
  <c r="E15"/>
  <c r="F15"/>
  <c r="E14"/>
  <c r="F14"/>
  <c r="E13"/>
  <c r="F13"/>
  <c r="E12"/>
  <c r="F12"/>
  <c r="F11"/>
  <c r="E11"/>
  <c r="E10"/>
  <c r="F10"/>
  <c r="E9"/>
  <c r="F9"/>
  <c r="E8"/>
  <c r="F8"/>
  <c r="E7"/>
  <c r="F7"/>
  <c r="E6"/>
  <c r="F6"/>
  <c r="E5"/>
  <c r="F5"/>
  <c r="F36" i="44"/>
  <c r="E35"/>
  <c r="F35"/>
  <c r="J35" s="1"/>
  <c r="E34"/>
  <c r="E33"/>
  <c r="E32"/>
  <c r="F32"/>
  <c r="E31"/>
  <c r="E30"/>
  <c r="F30"/>
  <c r="F29"/>
  <c r="E29"/>
  <c r="E28"/>
  <c r="F28"/>
  <c r="E27"/>
  <c r="F27"/>
  <c r="E26"/>
  <c r="F26"/>
  <c r="E25"/>
  <c r="F25"/>
  <c r="E24"/>
  <c r="E23"/>
  <c r="F23"/>
  <c r="E20"/>
  <c r="E22"/>
  <c r="F22"/>
  <c r="E21"/>
  <c r="F21"/>
  <c r="F20"/>
  <c r="E19"/>
  <c r="F19"/>
  <c r="E18"/>
  <c r="F18"/>
  <c r="E17"/>
  <c r="F17"/>
  <c r="E16"/>
  <c r="F16"/>
  <c r="E15"/>
  <c r="F15"/>
  <c r="E14"/>
  <c r="F14"/>
  <c r="E13"/>
  <c r="F13"/>
  <c r="E12"/>
  <c r="F12"/>
  <c r="E11"/>
  <c r="F11"/>
  <c r="E9"/>
  <c r="F9"/>
  <c r="E10"/>
  <c r="F10"/>
  <c r="E8"/>
  <c r="F8"/>
  <c r="E7"/>
  <c r="F7"/>
  <c r="E6"/>
  <c r="F6"/>
  <c r="E5"/>
  <c r="F5"/>
  <c r="D24" i="39" l="1"/>
  <c r="F25" i="57"/>
  <c r="E25"/>
  <c r="F24"/>
  <c r="E24"/>
  <c r="D24" s="1"/>
  <c r="F23"/>
  <c r="E23"/>
  <c r="D23"/>
  <c r="F22"/>
  <c r="D22" s="1"/>
  <c r="E22"/>
  <c r="F21"/>
  <c r="E21"/>
  <c r="F20"/>
  <c r="E20"/>
  <c r="F19"/>
  <c r="E19"/>
  <c r="D19" s="1"/>
  <c r="E18"/>
  <c r="D18" s="1"/>
  <c r="F17"/>
  <c r="E17"/>
  <c r="F16"/>
  <c r="E16"/>
  <c r="E15"/>
  <c r="D15"/>
  <c r="F14"/>
  <c r="E14"/>
  <c r="D14" s="1"/>
  <c r="F13"/>
  <c r="E13"/>
  <c r="F12"/>
  <c r="E12"/>
  <c r="F11"/>
  <c r="E11"/>
  <c r="D11" s="1"/>
  <c r="F10"/>
  <c r="E10"/>
  <c r="F9"/>
  <c r="E9"/>
  <c r="D9" s="1"/>
  <c r="F8"/>
  <c r="E8"/>
  <c r="F7"/>
  <c r="E7"/>
  <c r="E6"/>
  <c r="D6" s="1"/>
  <c r="F5"/>
  <c r="E5"/>
  <c r="D26" i="9"/>
  <c r="D36" i="44"/>
  <c r="D23" i="36" l="1"/>
  <c r="D5" i="57"/>
  <c r="D16"/>
  <c r="D7"/>
  <c r="D13"/>
  <c r="D10"/>
  <c r="D20"/>
  <c r="D12"/>
  <c r="D21"/>
  <c r="D8"/>
  <c r="D17"/>
  <c r="D25"/>
  <c r="D21" i="9"/>
  <c r="D16" i="37" l="1"/>
  <c r="D22" i="36" l="1"/>
  <c r="D35" i="44" l="1"/>
  <c r="D23" i="9" l="1"/>
  <c r="D29" i="44"/>
  <c r="D26" i="45"/>
  <c r="D17" i="41"/>
  <c r="D34" i="44" l="1"/>
  <c r="D30"/>
  <c r="D16" i="41"/>
  <c r="D15" i="37"/>
  <c r="D19" i="36" l="1"/>
  <c r="D21"/>
  <c r="D20"/>
  <c r="D18"/>
  <c r="D16"/>
  <c r="D15"/>
  <c r="D13"/>
  <c r="D12"/>
  <c r="D9"/>
  <c r="D11"/>
  <c r="D7"/>
  <c r="D10"/>
  <c r="D5"/>
  <c r="D36" i="43"/>
  <c r="D28"/>
  <c r="D35"/>
  <c r="D34"/>
  <c r="D31"/>
  <c r="D27"/>
  <c r="D32"/>
  <c r="D30"/>
  <c r="D26"/>
  <c r="D29"/>
  <c r="D24"/>
  <c r="D23"/>
  <c r="D25"/>
  <c r="D21"/>
  <c r="D20"/>
  <c r="D22"/>
  <c r="D17"/>
  <c r="D19"/>
  <c r="D18"/>
  <c r="D16"/>
  <c r="D14"/>
  <c r="D15"/>
  <c r="D13"/>
  <c r="D8"/>
  <c r="D7"/>
  <c r="D5"/>
  <c r="D8" i="36" l="1"/>
  <c r="D14"/>
  <c r="D17"/>
  <c r="D6"/>
  <c r="D11" i="43"/>
  <c r="D9"/>
  <c r="D10"/>
  <c r="D12"/>
  <c r="D33"/>
  <c r="D6"/>
  <c r="D26" i="39" l="1"/>
  <c r="D27"/>
  <c r="D25" i="9"/>
  <c r="D24"/>
  <c r="D23" i="39"/>
  <c r="D17"/>
  <c r="D13"/>
  <c r="D25" l="1"/>
  <c r="D14" i="37" l="1"/>
  <c r="D12"/>
  <c r="D14" i="41" l="1"/>
  <c r="D6" l="1"/>
  <c r="D8"/>
  <c r="D5"/>
  <c r="D7"/>
  <c r="D9"/>
  <c r="D10"/>
  <c r="D11"/>
  <c r="D13"/>
  <c r="D13" i="40"/>
  <c r="D9"/>
  <c r="D12"/>
  <c r="D11"/>
  <c r="D10"/>
  <c r="D7"/>
  <c r="D8"/>
  <c r="D6"/>
  <c r="D5"/>
  <c r="D20" i="39"/>
  <c r="D14"/>
  <c r="D5"/>
  <c r="D9"/>
  <c r="D15" i="41" l="1"/>
  <c r="D12"/>
  <c r="D25" i="45"/>
  <c r="D7" i="39"/>
  <c r="D15"/>
  <c r="D21"/>
  <c r="D19"/>
  <c r="D10"/>
  <c r="D6"/>
  <c r="D12"/>
  <c r="D22"/>
  <c r="D11"/>
  <c r="D16"/>
  <c r="D8"/>
  <c r="D18"/>
  <c r="D23" i="45"/>
  <c r="D20" l="1"/>
  <c r="D32" i="44"/>
  <c r="D33"/>
  <c r="D31"/>
  <c r="D7" i="45" l="1"/>
  <c r="D13"/>
  <c r="D22"/>
  <c r="D24"/>
  <c r="D9"/>
  <c r="D5"/>
  <c r="D11"/>
  <c r="D10"/>
  <c r="D17"/>
  <c r="D15"/>
  <c r="D18"/>
  <c r="D19"/>
  <c r="D12"/>
  <c r="D6"/>
  <c r="D14"/>
  <c r="D21"/>
  <c r="D16"/>
  <c r="D28" i="44"/>
  <c r="D24"/>
  <c r="D19"/>
  <c r="D21"/>
  <c r="D22"/>
  <c r="D23"/>
  <c r="D25"/>
  <c r="D20"/>
  <c r="D15"/>
  <c r="D16"/>
  <c r="D8"/>
  <c r="D14"/>
  <c r="D9"/>
  <c r="D12"/>
  <c r="D7"/>
  <c r="D10"/>
  <c r="D6"/>
  <c r="D13" l="1"/>
  <c r="D18"/>
  <c r="D17"/>
  <c r="D11"/>
  <c r="D27"/>
  <c r="D26"/>
  <c r="D6" i="38" l="1"/>
  <c r="D11" i="37"/>
  <c r="D9" l="1"/>
  <c r="D6"/>
  <c r="D7" i="38"/>
  <c r="D9"/>
  <c r="D8" i="37"/>
  <c r="D13"/>
  <c r="D5"/>
  <c r="D10"/>
  <c r="D15" i="7" l="1"/>
  <c r="D13"/>
  <c r="D10"/>
  <c r="D9"/>
  <c r="D8"/>
  <c r="D11" i="8"/>
  <c r="D10"/>
  <c r="D9"/>
  <c r="D8"/>
  <c r="D7"/>
  <c r="D6"/>
  <c r="D14" i="9"/>
  <c r="D18"/>
  <c r="D20"/>
  <c r="D22"/>
  <c r="D6"/>
  <c r="D13"/>
  <c r="D6" i="7" l="1"/>
  <c r="D7"/>
  <c r="D12"/>
  <c r="D11"/>
  <c r="D14"/>
  <c r="D10" i="9"/>
  <c r="D11"/>
  <c r="D9"/>
  <c r="D17"/>
  <c r="D19"/>
  <c r="D12"/>
  <c r="D5"/>
  <c r="D16"/>
  <c r="D15"/>
  <c r="D8"/>
  <c r="D8" i="45" l="1"/>
  <c r="D5" i="44"/>
  <c r="D7" i="9" l="1"/>
  <c r="D5" i="8" l="1"/>
  <c r="D5" i="38"/>
  <c r="D5" i="7"/>
  <c r="D7" i="37"/>
</calcChain>
</file>

<file path=xl/sharedStrings.xml><?xml version="1.0" encoding="utf-8"?>
<sst xmlns="http://schemas.openxmlformats.org/spreadsheetml/2006/main" count="1821" uniqueCount="369">
  <si>
    <t>JMÉNO</t>
  </si>
  <si>
    <t>K1 500</t>
  </si>
  <si>
    <t>K2 500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</si>
  <si>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</si>
  <si>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</si>
  <si>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</si>
  <si>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</si>
  <si>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</si>
  <si>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</si>
  <si>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</si>
  <si>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</si>
  <si>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</si>
  <si>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</si>
  <si>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</si>
  <si>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</si>
  <si>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</si>
  <si>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</si>
  <si>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</si>
  <si>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</si>
  <si>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</si>
  <si>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</si>
  <si>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</si>
  <si>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</si>
  <si>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</si>
  <si>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</si>
  <si>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</si>
  <si>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>C2 200</t>
  </si>
  <si>
    <t>C1 vytr.</t>
  </si>
  <si>
    <t>C2 vytr.</t>
  </si>
  <si>
    <t xml:space="preserve"> 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</si>
  <si>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</si>
  <si>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</si>
  <si>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</si>
  <si>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</si>
  <si>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</si>
  <si>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</si>
  <si>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</si>
  <si>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</si>
  <si>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</si>
  <si>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</si>
  <si>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</si>
  <si>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</si>
  <si>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</si>
  <si>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</si>
  <si>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</si>
  <si>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</si>
  <si>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</si>
  <si>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</si>
  <si>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</si>
  <si>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</si>
  <si>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Vorel Jan 00</t>
  </si>
  <si>
    <t>Kukačka Vilém 00</t>
  </si>
  <si>
    <t>Balane Daniel 00</t>
  </si>
  <si>
    <t>Novotný Adam 00</t>
  </si>
  <si>
    <t>Kotěra Jiří 00</t>
  </si>
  <si>
    <t>Štemberk Jáchym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</si>
  <si>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</si>
  <si>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</si>
  <si>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</si>
  <si>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</si>
  <si>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</si>
  <si>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</si>
  <si>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</si>
  <si>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</si>
  <si>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Janál Jakub 00</t>
  </si>
  <si>
    <t>Vodičková Barbora 00</t>
  </si>
  <si>
    <t>Fridrych Tomáš 00</t>
  </si>
  <si>
    <t>2. ČP RAČICE</t>
  </si>
  <si>
    <t>Sobíšek Tomáš 01</t>
  </si>
  <si>
    <t>Brabec Jakub 01</t>
  </si>
  <si>
    <t>Novotný Radim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</si>
  <si>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</si>
  <si>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</si>
  <si>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</si>
  <si>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</si>
  <si>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</si>
  <si>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</si>
  <si>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</si>
  <si>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</si>
  <si>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</si>
  <si>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</si>
  <si>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</si>
  <si>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</si>
  <si>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</si>
  <si>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</si>
  <si>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</si>
  <si>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</si>
  <si>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</si>
  <si>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</si>
  <si>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</si>
  <si>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</si>
  <si>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</si>
  <si>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</si>
  <si>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</si>
  <si>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</si>
  <si>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</si>
  <si>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</si>
  <si>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</si>
  <si>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</si>
  <si>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</si>
  <si>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</si>
  <si>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</si>
  <si>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Mašek Ondřej 00</t>
  </si>
  <si>
    <t>Dvořák Lukáš 00</t>
  </si>
  <si>
    <t>Rulík Antonín 00</t>
  </si>
  <si>
    <t>Vohryzka Vít 01</t>
  </si>
  <si>
    <t>Prokop Marek 02</t>
  </si>
  <si>
    <t>Krušina Filip 00</t>
  </si>
  <si>
    <t>Novotný Lukáš 02</t>
  </si>
  <si>
    <t>Andrušík Radek 02</t>
  </si>
  <si>
    <t>Sobíšková Štěpánka 01</t>
  </si>
  <si>
    <t>Kučera Jakub 01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</si>
  <si>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</si>
  <si>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</si>
  <si>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</si>
  <si>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</si>
  <si>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</si>
  <si>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</si>
  <si>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</si>
  <si>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Hettfleischová Tereza 01</t>
  </si>
  <si>
    <t>Solařová Kateřina 00</t>
  </si>
  <si>
    <t>Svobodová Natálie 01</t>
  </si>
  <si>
    <t>Peterková Nikol 00</t>
  </si>
  <si>
    <t>Hradil Tomáš 02</t>
  </si>
  <si>
    <t>Kapoun Miroslav 03</t>
  </si>
  <si>
    <t>Cerman Vladimír 02</t>
  </si>
  <si>
    <t>LIB</t>
  </si>
  <si>
    <t>Mach Zdeněk 02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</si>
  <si>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</si>
  <si>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</si>
  <si>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</si>
  <si>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</si>
  <si>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</si>
  <si>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</si>
  <si>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</si>
  <si>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</si>
  <si>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</si>
  <si>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</si>
  <si>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Prucek Marek 03</t>
  </si>
  <si>
    <t>LIT</t>
  </si>
  <si>
    <t>Neradil Vojtěch 03</t>
  </si>
  <si>
    <t>Galádová Barbora 02</t>
  </si>
  <si>
    <t>Házová Adéla 02</t>
  </si>
  <si>
    <t>Beránková Valentýna 03</t>
  </si>
  <si>
    <t>Balane Katarina 02</t>
  </si>
  <si>
    <t>Tomanová Magdalena 02</t>
  </si>
  <si>
    <t>Hermély Gabriela 02</t>
  </si>
  <si>
    <t>Kusovská Adéla 03</t>
  </si>
  <si>
    <t>Zadražilová Anežka 03</t>
  </si>
  <si>
    <t>Vohryzková Anna 03</t>
  </si>
  <si>
    <t>Lahnerová Andrea 03</t>
  </si>
  <si>
    <t>Ševčíková Inka 02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</si>
  <si>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</si>
  <si>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</si>
  <si>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</si>
  <si>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</si>
  <si>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</si>
  <si>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</si>
  <si>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</si>
  <si>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</si>
  <si>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Macek Miloš 01</t>
  </si>
  <si>
    <t>Šmátrala Patrik 00</t>
  </si>
  <si>
    <t>Šmátrala Filip 00</t>
  </si>
  <si>
    <t>Kolesa Vojtěch 00</t>
  </si>
  <si>
    <t>Macek Lukáš 01</t>
  </si>
  <si>
    <t>Vlk Josef 00</t>
  </si>
  <si>
    <t>Samec David 01</t>
  </si>
  <si>
    <t>Pošmourný Petr 00</t>
  </si>
  <si>
    <t>Dimovová Barbora 00</t>
  </si>
  <si>
    <t>SKD</t>
  </si>
  <si>
    <t>Hrábek Nikola 03</t>
  </si>
  <si>
    <t>Keist Tomáš 02</t>
  </si>
  <si>
    <t>Sedlák Jiří 03</t>
  </si>
  <si>
    <t>SLH</t>
  </si>
  <si>
    <t>Spěváček Jaroslav 02</t>
  </si>
  <si>
    <t>Müldner Jan 03</t>
  </si>
  <si>
    <t>Zoubek Viktor 03</t>
  </si>
  <si>
    <t>Vítková Andera 02</t>
  </si>
  <si>
    <t>Veverková Alžběta 01</t>
  </si>
  <si>
    <t>Jakl Jaroslav 01</t>
  </si>
  <si>
    <t>Blažek Marek 02</t>
  </si>
  <si>
    <t>Tmejová Eliška 03</t>
  </si>
  <si>
    <t>Koberová Magdalena 00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</si>
  <si>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</si>
  <si>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</si>
  <si>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</si>
  <si>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</si>
  <si>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</si>
  <si>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</si>
  <si>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</si>
  <si>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</si>
  <si>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</si>
  <si>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</si>
  <si>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</si>
  <si>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</si>
  <si>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</si>
  <si>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</si>
  <si>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</si>
  <si>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</si>
  <si>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</si>
  <si>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</si>
  <si>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</si>
  <si>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Těšovič Jan 03</t>
  </si>
  <si>
    <t>Macháček Vojtěch 04</t>
  </si>
  <si>
    <t>Roubínek Filip 03</t>
  </si>
  <si>
    <t>Vorlický Vítek 03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</si>
  <si>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</si>
  <si>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</si>
  <si>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</si>
  <si>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</si>
  <si>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</si>
  <si>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</si>
  <si>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</si>
  <si>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Fikrle Zdeněk 03</t>
  </si>
  <si>
    <t>Florián Heřman 03</t>
  </si>
  <si>
    <t>Honzák Daniel-Oskar 03</t>
  </si>
  <si>
    <t>Vlach Tadeáš 00</t>
  </si>
  <si>
    <t>Vodičková Klára 04</t>
  </si>
  <si>
    <t>Zvěřová Kristýna 04</t>
  </si>
  <si>
    <t>Samcová Veronika 04</t>
  </si>
  <si>
    <t>Šamšulová Patricie 04</t>
  </si>
  <si>
    <t>Pudilová Vlaďka 03</t>
  </si>
  <si>
    <t>Jurečková Petra 04</t>
  </si>
  <si>
    <t>Málková Karolína 04</t>
  </si>
  <si>
    <t>Málková Nikola 04</t>
  </si>
  <si>
    <t>Křikavová Michaela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</si>
  <si>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</si>
  <si>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</si>
  <si>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</si>
  <si>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</si>
  <si>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</si>
  <si>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</si>
  <si>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</si>
  <si>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</si>
  <si>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</si>
  <si>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</si>
  <si>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</si>
  <si>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Kozubík Lukáš 04</t>
  </si>
  <si>
    <t>Rohlena Petr 04</t>
  </si>
  <si>
    <t>Janďourek Šimon</t>
  </si>
  <si>
    <t>Kleist Milan 01</t>
  </si>
  <si>
    <t>2 jři</t>
  </si>
  <si>
    <t>3 jři</t>
  </si>
  <si>
    <t>7 jři</t>
  </si>
  <si>
    <t>1 jky</t>
  </si>
  <si>
    <t>4 jky</t>
  </si>
  <si>
    <t>5 jky</t>
  </si>
  <si>
    <t>Hejcman Jakub 01</t>
  </si>
  <si>
    <t>LSB</t>
  </si>
  <si>
    <t>Tulachová Johanka 00</t>
  </si>
  <si>
    <t>Jurečková Eliška 01</t>
  </si>
  <si>
    <t>Rudolfová Sonia 99</t>
  </si>
  <si>
    <t>K1 2km</t>
  </si>
  <si>
    <t>Militký David 01</t>
  </si>
  <si>
    <t>Ždárský Hubert 04</t>
  </si>
  <si>
    <t>Fulík Albert 04</t>
  </si>
  <si>
    <t>Rudolf Adam 04</t>
  </si>
  <si>
    <t>C1 2km</t>
  </si>
  <si>
    <t>2. ČP RAČICE (I.NZ)</t>
  </si>
  <si>
    <t xml:space="preserve"> 1.ČP Ústí (MČR dl.tr.)</t>
  </si>
  <si>
    <t>4 jři</t>
  </si>
  <si>
    <t>6 jři</t>
  </si>
  <si>
    <t>Novák Pavel 04</t>
  </si>
  <si>
    <t>2.ČP RAČICE (I.NZ)</t>
  </si>
  <si>
    <t>Dorostenci</t>
  </si>
  <si>
    <t>Holubová Klára 00</t>
  </si>
  <si>
    <t>Junioři</t>
  </si>
  <si>
    <t>3 jky</t>
  </si>
  <si>
    <t>7 jky</t>
  </si>
  <si>
    <t>2 jky</t>
  </si>
  <si>
    <t xml:space="preserve">9 jky </t>
  </si>
  <si>
    <t>Juniorky</t>
  </si>
  <si>
    <t>3.ČP RAČICE (II.NZ)</t>
  </si>
  <si>
    <t xml:space="preserve"> 3.ČP RAČICE (II.NZ)</t>
  </si>
  <si>
    <t>K4 1km</t>
  </si>
  <si>
    <t>3.ČP RAČICE (II. NZ)</t>
  </si>
  <si>
    <t>C4 1km</t>
  </si>
  <si>
    <t>K4 500</t>
  </si>
  <si>
    <t>dorostenci</t>
  </si>
  <si>
    <t>dorostenky</t>
  </si>
  <si>
    <t xml:space="preserve"> 3. ČP RAČICE (II.NZ)</t>
  </si>
  <si>
    <t>3. ČP RAČICE (II.NZ)</t>
  </si>
  <si>
    <t>žáci</t>
  </si>
  <si>
    <t>Menšíková Hana 02</t>
  </si>
  <si>
    <t>žákyně</t>
  </si>
  <si>
    <t>Seidlerová Eliška 01</t>
  </si>
  <si>
    <t>Maříková Veronika 03</t>
  </si>
  <si>
    <t>Procházka Tomáš 03</t>
  </si>
  <si>
    <t>Svrček Radovan</t>
  </si>
  <si>
    <t>Pospíchal Petr 03</t>
  </si>
  <si>
    <t>Kusák Jiří 03</t>
  </si>
  <si>
    <t>2 dlouhé + 4 krátké tratě</t>
  </si>
  <si>
    <t>2 dlouhé + 6 krátké tratě</t>
  </si>
  <si>
    <t>2 dlouhé + 7 krátké tratě</t>
  </si>
  <si>
    <t>Plhoň Jan 04</t>
  </si>
  <si>
    <t>Liebich Jáchym 03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</si>
  <si>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</si>
  <si>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</si>
  <si>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</si>
  <si>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</si>
  <si>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</si>
  <si>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</si>
  <si>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6 jky</t>
  </si>
  <si>
    <t>8 jky</t>
  </si>
  <si>
    <t>11 jky</t>
  </si>
  <si>
    <t>K2 1 km</t>
  </si>
  <si>
    <t>9 jky</t>
  </si>
  <si>
    <t>Ammerová Nicole 01</t>
  </si>
  <si>
    <t>Purová Eliška 02</t>
  </si>
  <si>
    <t>HRA</t>
  </si>
  <si>
    <t>Žákovská Adéla 01</t>
  </si>
  <si>
    <t>8 jři</t>
  </si>
  <si>
    <t>9 jři</t>
  </si>
  <si>
    <t>Křížovič Jan 01</t>
  </si>
  <si>
    <t>5 jři</t>
  </si>
  <si>
    <t>15 jři</t>
  </si>
  <si>
    <t>1 jři</t>
  </si>
  <si>
    <t>VOC</t>
  </si>
  <si>
    <t>Mamčaf Robert 00</t>
  </si>
  <si>
    <t>Havel Jakub 00</t>
  </si>
  <si>
    <t>13 jři</t>
  </si>
  <si>
    <t>16 jři</t>
  </si>
  <si>
    <t>Šulitka Jan 02</t>
  </si>
  <si>
    <t>Hladík Tomáš 02</t>
  </si>
  <si>
    <t>11 jři</t>
  </si>
  <si>
    <t>Kropáček Jan 02</t>
  </si>
  <si>
    <t>Pojezný Jan 01</t>
  </si>
  <si>
    <t>Váverka Ondřej 02</t>
  </si>
  <si>
    <t>Dvořák Čestmír 02</t>
  </si>
  <si>
    <t>Tureček Vojtěch 02</t>
  </si>
  <si>
    <t>Trnková Kateřina 99</t>
  </si>
  <si>
    <t>C1  2 dlouhé + 4 krátké tratě</t>
  </si>
  <si>
    <t>kanoistky</t>
  </si>
  <si>
    <t>4.ČP RAČICE (MČR krátké tratě)</t>
  </si>
  <si>
    <t xml:space="preserve">5.ČP Most </t>
  </si>
  <si>
    <t>C4 500</t>
  </si>
  <si>
    <t>Vít Petr 01</t>
  </si>
  <si>
    <t xml:space="preserve"> 4.ČP RAČICE (MČR kr.tratě)</t>
  </si>
  <si>
    <t>Krejčí Aleš 04</t>
  </si>
  <si>
    <t>Klabanová Anna 02</t>
  </si>
  <si>
    <t>Kukačková Natálie 04</t>
  </si>
  <si>
    <t>1 ženy</t>
  </si>
  <si>
    <t>2 ženy</t>
  </si>
  <si>
    <t>3 ženy</t>
  </si>
  <si>
    <t>4 ženy</t>
  </si>
  <si>
    <t>Solařová Kateřina</t>
  </si>
  <si>
    <t>;</t>
  </si>
  <si>
    <t>Stengelová Denisa 03</t>
  </si>
  <si>
    <t>Vyleťal Jakub 00</t>
  </si>
  <si>
    <t xml:space="preserve">6 ženy </t>
  </si>
  <si>
    <t>Lamprechtová Tereza 01</t>
  </si>
  <si>
    <t>BER</t>
  </si>
  <si>
    <t>3 muži</t>
  </si>
  <si>
    <t>2 muži</t>
  </si>
  <si>
    <t>6 muži</t>
  </si>
  <si>
    <t>3. ženy</t>
  </si>
  <si>
    <t>5 ženy</t>
  </si>
  <si>
    <t>Krausová Alena 02</t>
  </si>
  <si>
    <t>Kyselá Vendule 01</t>
  </si>
  <si>
    <t>Vítková Veronika 04</t>
  </si>
  <si>
    <t>Janatová Adéla 04</t>
  </si>
  <si>
    <t>Čermák Jan 01</t>
  </si>
  <si>
    <t>Čechová Zuzana 04</t>
  </si>
  <si>
    <t>Vávra Václav 00</t>
  </si>
  <si>
    <t>Sodomka Lukáš 00</t>
  </si>
  <si>
    <t>Cigánek Martin 02</t>
  </si>
  <si>
    <t>VSO</t>
  </si>
  <si>
    <t>Kortan Petr 01</t>
  </si>
  <si>
    <t>Seznam sportovců, kteří prošli 1.kolem výběru do SCM 2018 k 28.9.2017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</si>
</sst>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indexed="12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FFC000"/>
      <name val="Arial"/>
      <family val="2"/>
      <charset val="238"/>
    </font>
    <font>
      <sz val="10"/>
      <color theme="4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CC00CC"/>
      <name val="Arial"/>
      <family val="2"/>
      <charset val="238"/>
    </font>
    <font>
      <b/>
      <sz val="10"/>
      <color rgb="FFFF330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7" fillId="0" borderId="1" xfId="0" applyNumberFormat="1" applyFont="1" applyBorder="1" applyAlignment="1">
      <alignment horizontal="center"/>
    </xf>
    <xf numFmtId="0" fontId="2" fillId="0" borderId="1" xfId="0" applyFont="1" applyBorder="1"/>
    <xf numFmtId="1" fontId="7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1" fontId="2" fillId="0" borderId="0" xfId="0" applyNumberFormat="1" applyFont="1"/>
    <xf numFmtId="1" fontId="6" fillId="0" borderId="0" xfId="0" applyNumberFormat="1" applyFont="1"/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1" fontId="0" fillId="0" borderId="0" xfId="0" applyNumberFormat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0" fontId="0" fillId="5" borderId="0" xfId="0" applyFill="1"/>
    <xf numFmtId="1" fontId="2" fillId="5" borderId="0" xfId="0" applyNumberFormat="1" applyFont="1" applyFill="1" applyBorder="1" applyAlignment="1">
      <alignment horizontal="center"/>
    </xf>
    <xf numFmtId="1" fontId="0" fillId="5" borderId="0" xfId="0" applyNumberFormat="1" applyFill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1" fontId="2" fillId="5" borderId="0" xfId="0" applyNumberFormat="1" applyFont="1" applyFill="1"/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0" fontId="4" fillId="0" borderId="2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1" fontId="12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horizontal="center" vertical="top"/>
    </xf>
    <xf numFmtId="0" fontId="1" fillId="0" borderId="11" xfId="0" applyNumberFormat="1" applyFont="1" applyBorder="1" applyAlignment="1">
      <alignment horizontal="left"/>
    </xf>
    <xf numFmtId="0" fontId="15" fillId="2" borderId="11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1" fillId="0" borderId="11" xfId="0" applyNumberFormat="1" applyFont="1" applyBorder="1" applyAlignment="1"/>
    <xf numFmtId="0" fontId="1" fillId="2" borderId="11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 vertical="top"/>
    </xf>
    <xf numFmtId="0" fontId="2" fillId="0" borderId="1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13" fillId="0" borderId="1" xfId="0" applyNumberFormat="1" applyFont="1" applyBorder="1" applyAlignment="1"/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13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" fillId="0" borderId="2" xfId="0" applyNumberFormat="1" applyFont="1" applyBorder="1" applyAlignment="1"/>
    <xf numFmtId="0" fontId="1" fillId="0" borderId="1" xfId="0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NumberFormat="1" applyFont="1" applyFill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4" fillId="0" borderId="35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7" xfId="0" applyFont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1" fillId="0" borderId="37" xfId="0" applyFont="1" applyBorder="1" applyAlignment="1">
      <alignment horizontal="center" vertical="top"/>
    </xf>
    <xf numFmtId="1" fontId="12" fillId="0" borderId="2" xfId="0" applyNumberFormat="1" applyFont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1" fontId="13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 vertical="top"/>
    </xf>
    <xf numFmtId="0" fontId="2" fillId="0" borderId="1" xfId="0" applyFont="1" applyFill="1" applyBorder="1" applyAlignment="1"/>
    <xf numFmtId="0" fontId="2" fillId="0" borderId="47" xfId="0" applyFont="1" applyBorder="1" applyAlignment="1"/>
    <xf numFmtId="1" fontId="20" fillId="3" borderId="1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0" fillId="0" borderId="0" xfId="0" applyFill="1" applyAlignment="1"/>
    <xf numFmtId="1" fontId="7" fillId="0" borderId="28" xfId="0" applyNumberFormat="1" applyFont="1" applyBorder="1" applyAlignment="1">
      <alignment horizontal="center"/>
    </xf>
    <xf numFmtId="1" fontId="12" fillId="0" borderId="28" xfId="0" applyNumberFormat="1" applyFont="1" applyBorder="1" applyAlignment="1">
      <alignment horizontal="center"/>
    </xf>
    <xf numFmtId="1" fontId="6" fillId="7" borderId="11" xfId="0" applyNumberFormat="1" applyFont="1" applyFill="1" applyBorder="1" applyAlignment="1">
      <alignment horizontal="center"/>
    </xf>
    <xf numFmtId="1" fontId="6" fillId="8" borderId="11" xfId="0" applyNumberFormat="1" applyFont="1" applyFill="1" applyBorder="1" applyAlignment="1">
      <alignment horizontal="center"/>
    </xf>
    <xf numFmtId="1" fontId="6" fillId="8" borderId="12" xfId="0" applyNumberFormat="1" applyFont="1" applyFill="1" applyBorder="1" applyAlignment="1">
      <alignment horizontal="center"/>
    </xf>
    <xf numFmtId="1" fontId="6" fillId="9" borderId="11" xfId="0" applyNumberFormat="1" applyFont="1" applyFill="1" applyBorder="1" applyAlignment="1">
      <alignment horizontal="center"/>
    </xf>
    <xf numFmtId="1" fontId="16" fillId="9" borderId="11" xfId="0" applyNumberFormat="1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 vertical="top"/>
    </xf>
    <xf numFmtId="0" fontId="6" fillId="8" borderId="12" xfId="0" applyFont="1" applyFill="1" applyBorder="1" applyAlignment="1">
      <alignment horizontal="center" vertical="top"/>
    </xf>
    <xf numFmtId="0" fontId="6" fillId="7" borderId="11" xfId="0" applyFont="1" applyFill="1" applyBorder="1" applyAlignment="1">
      <alignment horizontal="center" vertical="top"/>
    </xf>
    <xf numFmtId="0" fontId="1" fillId="10" borderId="3" xfId="0" applyFont="1" applyFill="1" applyBorder="1" applyAlignment="1">
      <alignment horizontal="center" vertical="top"/>
    </xf>
    <xf numFmtId="1" fontId="6" fillId="11" borderId="11" xfId="0" applyNumberFormat="1" applyFont="1" applyFill="1" applyBorder="1" applyAlignment="1">
      <alignment horizontal="center"/>
    </xf>
    <xf numFmtId="1" fontId="2" fillId="11" borderId="11" xfId="0" applyNumberFormat="1" applyFont="1" applyFill="1" applyBorder="1" applyAlignment="1">
      <alignment horizontal="center"/>
    </xf>
    <xf numFmtId="0" fontId="6" fillId="11" borderId="11" xfId="0" applyFont="1" applyFill="1" applyBorder="1" applyAlignment="1">
      <alignment horizontal="center" vertical="top"/>
    </xf>
    <xf numFmtId="0" fontId="2" fillId="11" borderId="11" xfId="0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left"/>
    </xf>
    <xf numFmtId="0" fontId="2" fillId="0" borderId="28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7" fillId="6" borderId="5" xfId="0" applyFont="1" applyFill="1" applyBorder="1" applyAlignment="1">
      <alignment vertical="top"/>
    </xf>
    <xf numFmtId="0" fontId="5" fillId="6" borderId="25" xfId="0" applyFont="1" applyFill="1" applyBorder="1" applyAlignment="1">
      <alignment horizontal="center" vertical="top"/>
    </xf>
    <xf numFmtId="0" fontId="4" fillId="6" borderId="25" xfId="0" applyFont="1" applyFill="1" applyBorder="1" applyAlignment="1">
      <alignment horizontal="center" vertical="top"/>
    </xf>
    <xf numFmtId="0" fontId="5" fillId="6" borderId="39" xfId="0" applyFont="1" applyFill="1" applyBorder="1" applyAlignment="1">
      <alignment horizontal="center" vertical="top"/>
    </xf>
    <xf numFmtId="1" fontId="2" fillId="6" borderId="13" xfId="0" applyNumberFormat="1" applyFont="1" applyFill="1" applyBorder="1" applyAlignment="1">
      <alignment horizontal="center"/>
    </xf>
    <xf numFmtId="1" fontId="11" fillId="6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 vertical="top"/>
    </xf>
    <xf numFmtId="0" fontId="2" fillId="6" borderId="11" xfId="0" applyFont="1" applyFill="1" applyBorder="1" applyAlignment="1">
      <alignment horizontal="center" vertical="top"/>
    </xf>
    <xf numFmtId="0" fontId="6" fillId="6" borderId="20" xfId="0" applyFont="1" applyFill="1" applyBorder="1" applyAlignment="1">
      <alignment horizontal="center" vertical="top"/>
    </xf>
    <xf numFmtId="0" fontId="6" fillId="8" borderId="12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2" fillId="0" borderId="28" xfId="0" applyFont="1" applyBorder="1" applyAlignment="1"/>
    <xf numFmtId="0" fontId="13" fillId="0" borderId="28" xfId="0" applyFont="1" applyBorder="1" applyAlignment="1">
      <alignment horizontal="center"/>
    </xf>
    <xf numFmtId="1" fontId="8" fillId="0" borderId="28" xfId="0" applyNumberFormat="1" applyFont="1" applyBorder="1" applyAlignment="1">
      <alignment horizontal="center"/>
    </xf>
    <xf numFmtId="0" fontId="1" fillId="6" borderId="11" xfId="0" applyFont="1" applyFill="1" applyBorder="1" applyAlignment="1">
      <alignment vertical="top"/>
    </xf>
    <xf numFmtId="0" fontId="5" fillId="6" borderId="11" xfId="0" applyFont="1" applyFill="1" applyBorder="1" applyAlignment="1">
      <alignment horizontal="center" vertical="top"/>
    </xf>
    <xf numFmtId="0" fontId="4" fillId="6" borderId="11" xfId="0" applyFont="1" applyFill="1" applyBorder="1" applyAlignment="1">
      <alignment horizontal="center" vertical="top"/>
    </xf>
    <xf numFmtId="1" fontId="6" fillId="6" borderId="20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 vertical="top"/>
    </xf>
    <xf numFmtId="0" fontId="5" fillId="6" borderId="12" xfId="0" applyFont="1" applyFill="1" applyBorder="1" applyAlignment="1">
      <alignment horizontal="center" vertical="top"/>
    </xf>
    <xf numFmtId="1" fontId="2" fillId="6" borderId="23" xfId="0" applyNumberFormat="1" applyFont="1" applyFill="1" applyBorder="1" applyAlignment="1">
      <alignment horizontal="center"/>
    </xf>
    <xf numFmtId="1" fontId="2" fillId="6" borderId="22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1" fontId="2" fillId="6" borderId="7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6" fillId="8" borderId="30" xfId="0" applyNumberFormat="1" applyFont="1" applyFill="1" applyBorder="1" applyAlignment="1">
      <alignment horizontal="center"/>
    </xf>
    <xf numFmtId="0" fontId="13" fillId="0" borderId="28" xfId="0" applyNumberFormat="1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1" fontId="6" fillId="8" borderId="25" xfId="0" applyNumberFormat="1" applyFont="1" applyFill="1" applyBorder="1" applyAlignment="1">
      <alignment horizontal="center"/>
    </xf>
    <xf numFmtId="0" fontId="5" fillId="11" borderId="11" xfId="0" applyFont="1" applyFill="1" applyBorder="1" applyAlignment="1">
      <alignment horizontal="center" vertical="top"/>
    </xf>
    <xf numFmtId="0" fontId="4" fillId="11" borderId="11" xfId="0" applyFont="1" applyFill="1" applyBorder="1" applyAlignment="1">
      <alignment horizontal="center" vertical="top"/>
    </xf>
    <xf numFmtId="0" fontId="5" fillId="6" borderId="30" xfId="0" applyFont="1" applyFill="1" applyBorder="1" applyAlignment="1">
      <alignment horizontal="center" vertical="top"/>
    </xf>
    <xf numFmtId="1" fontId="6" fillId="6" borderId="13" xfId="0" applyNumberFormat="1" applyFont="1" applyFill="1" applyBorder="1" applyAlignment="1">
      <alignment horizontal="center"/>
    </xf>
    <xf numFmtId="1" fontId="6" fillId="8" borderId="34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 vertical="top"/>
    </xf>
    <xf numFmtId="0" fontId="2" fillId="0" borderId="28" xfId="0" applyFont="1" applyBorder="1"/>
    <xf numFmtId="1" fontId="16" fillId="8" borderId="11" xfId="0" applyNumberFormat="1" applyFont="1" applyFill="1" applyBorder="1" applyAlignment="1">
      <alignment horizontal="center"/>
    </xf>
    <xf numFmtId="1" fontId="6" fillId="8" borderId="20" xfId="0" applyNumberFormat="1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 vertical="top"/>
    </xf>
    <xf numFmtId="0" fontId="7" fillId="11" borderId="9" xfId="0" applyFont="1" applyFill="1" applyBorder="1" applyAlignment="1">
      <alignment horizontal="center" vertical="top"/>
    </xf>
    <xf numFmtId="0" fontId="14" fillId="0" borderId="1" xfId="0" applyNumberFormat="1" applyFont="1" applyFill="1" applyBorder="1" applyAlignment="1"/>
    <xf numFmtId="0" fontId="14" fillId="0" borderId="1" xfId="0" applyFont="1" applyFill="1" applyBorder="1"/>
    <xf numFmtId="0" fontId="14" fillId="0" borderId="1" xfId="0" applyNumberFormat="1" applyFont="1" applyFill="1" applyBorder="1" applyAlignment="1">
      <alignment horizontal="left"/>
    </xf>
    <xf numFmtId="1" fontId="20" fillId="7" borderId="11" xfId="0" applyNumberFormat="1" applyFont="1" applyFill="1" applyBorder="1" applyAlignment="1">
      <alignment horizontal="center"/>
    </xf>
    <xf numFmtId="0" fontId="1" fillId="10" borderId="37" xfId="0" applyFont="1" applyFill="1" applyBorder="1" applyAlignment="1">
      <alignment horizontal="center" vertical="top"/>
    </xf>
    <xf numFmtId="0" fontId="19" fillId="0" borderId="0" xfId="0" applyNumberFormat="1" applyFont="1" applyFill="1" applyBorder="1" applyAlignment="1">
      <alignment horizontal="left"/>
    </xf>
    <xf numFmtId="0" fontId="2" fillId="6" borderId="23" xfId="0" applyFont="1" applyFill="1" applyBorder="1" applyAlignment="1">
      <alignment horizontal="center" vertical="top"/>
    </xf>
    <xf numFmtId="0" fontId="6" fillId="6" borderId="12" xfId="0" applyFont="1" applyFill="1" applyBorder="1" applyAlignment="1">
      <alignment horizontal="center" vertical="top"/>
    </xf>
    <xf numFmtId="0" fontId="6" fillId="6" borderId="7" xfId="0" applyFont="1" applyFill="1" applyBorder="1" applyAlignment="1">
      <alignment horizontal="center" vertical="top"/>
    </xf>
    <xf numFmtId="0" fontId="2" fillId="6" borderId="7" xfId="0" applyFont="1" applyFill="1" applyBorder="1" applyAlignment="1">
      <alignment horizontal="center" vertical="top"/>
    </xf>
    <xf numFmtId="0" fontId="1" fillId="6" borderId="26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6" borderId="9" xfId="0" applyFont="1" applyFill="1" applyBorder="1" applyAlignment="1">
      <alignment vertical="top"/>
    </xf>
    <xf numFmtId="0" fontId="1" fillId="6" borderId="6" xfId="0" applyFont="1" applyFill="1" applyBorder="1" applyAlignment="1">
      <alignment vertical="top"/>
    </xf>
    <xf numFmtId="0" fontId="4" fillId="6" borderId="22" xfId="0" applyFont="1" applyFill="1" applyBorder="1" applyAlignment="1">
      <alignment horizontal="center" vertical="top"/>
    </xf>
    <xf numFmtId="0" fontId="5" fillId="6" borderId="7" xfId="0" applyFont="1" applyFill="1" applyBorder="1" applyAlignment="1">
      <alignment horizontal="center" vertical="top"/>
    </xf>
    <xf numFmtId="0" fontId="4" fillId="6" borderId="7" xfId="0" applyFont="1" applyFill="1" applyBorder="1" applyAlignment="1">
      <alignment horizontal="center" vertical="top"/>
    </xf>
    <xf numFmtId="1" fontId="2" fillId="12" borderId="11" xfId="0" applyNumberFormat="1" applyFont="1" applyFill="1" applyBorder="1" applyAlignment="1">
      <alignment horizontal="center"/>
    </xf>
    <xf numFmtId="1" fontId="6" fillId="12" borderId="11" xfId="0" applyNumberFormat="1" applyFont="1" applyFill="1" applyBorder="1" applyAlignment="1">
      <alignment horizontal="center"/>
    </xf>
    <xf numFmtId="1" fontId="16" fillId="6" borderId="11" xfId="0" applyNumberFormat="1" applyFont="1" applyFill="1" applyBorder="1" applyAlignment="1">
      <alignment horizontal="center"/>
    </xf>
    <xf numFmtId="0" fontId="1" fillId="6" borderId="21" xfId="0" applyFont="1" applyFill="1" applyBorder="1" applyAlignment="1">
      <alignment vertical="top"/>
    </xf>
    <xf numFmtId="0" fontId="4" fillId="6" borderId="24" xfId="0" applyFont="1" applyFill="1" applyBorder="1" applyAlignment="1">
      <alignment horizontal="center" vertical="top"/>
    </xf>
    <xf numFmtId="0" fontId="5" fillId="6" borderId="20" xfId="0" applyFont="1" applyFill="1" applyBorder="1" applyAlignment="1">
      <alignment horizontal="center" vertical="top"/>
    </xf>
    <xf numFmtId="0" fontId="5" fillId="6" borderId="17" xfId="0" applyFont="1" applyFill="1" applyBorder="1" applyAlignment="1">
      <alignment horizontal="center" vertical="top"/>
    </xf>
    <xf numFmtId="1" fontId="16" fillId="11" borderId="11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1" fillId="6" borderId="11" xfId="0" applyFont="1" applyFill="1" applyBorder="1" applyAlignment="1">
      <alignment horizontal="center" vertical="top"/>
    </xf>
    <xf numFmtId="0" fontId="6" fillId="12" borderId="11" xfId="0" applyFont="1" applyFill="1" applyBorder="1" applyAlignment="1">
      <alignment horizontal="center" vertical="top"/>
    </xf>
    <xf numFmtId="0" fontId="2" fillId="12" borderId="11" xfId="0" applyFont="1" applyFill="1" applyBorder="1" applyAlignment="1">
      <alignment horizontal="center" vertical="top"/>
    </xf>
    <xf numFmtId="0" fontId="1" fillId="6" borderId="10" xfId="0" applyFont="1" applyFill="1" applyBorder="1" applyAlignment="1">
      <alignment vertical="top"/>
    </xf>
    <xf numFmtId="0" fontId="1" fillId="13" borderId="21" xfId="0" applyFont="1" applyFill="1" applyBorder="1" applyAlignment="1">
      <alignment vertical="top"/>
    </xf>
    <xf numFmtId="0" fontId="7" fillId="13" borderId="5" xfId="0" applyFont="1" applyFill="1" applyBorder="1" applyAlignment="1">
      <alignment vertical="top"/>
    </xf>
    <xf numFmtId="0" fontId="1" fillId="13" borderId="5" xfId="0" applyFont="1" applyFill="1" applyBorder="1" applyAlignment="1">
      <alignment vertical="top"/>
    </xf>
    <xf numFmtId="0" fontId="1" fillId="13" borderId="15" xfId="0" applyFont="1" applyFill="1" applyBorder="1" applyAlignment="1">
      <alignment vertical="top"/>
    </xf>
    <xf numFmtId="0" fontId="4" fillId="13" borderId="24" xfId="0" applyFont="1" applyFill="1" applyBorder="1" applyAlignment="1">
      <alignment horizontal="center" vertical="top"/>
    </xf>
    <xf numFmtId="0" fontId="5" fillId="13" borderId="25" xfId="0" applyFont="1" applyFill="1" applyBorder="1" applyAlignment="1">
      <alignment horizontal="center" vertical="top"/>
    </xf>
    <xf numFmtId="0" fontId="4" fillId="13" borderId="25" xfId="0" applyFont="1" applyFill="1" applyBorder="1" applyAlignment="1">
      <alignment horizontal="center" vertical="top"/>
    </xf>
    <xf numFmtId="0" fontId="5" fillId="13" borderId="39" xfId="0" applyFont="1" applyFill="1" applyBorder="1" applyAlignment="1">
      <alignment horizontal="center" vertical="top"/>
    </xf>
    <xf numFmtId="1" fontId="2" fillId="13" borderId="23" xfId="0" applyNumberFormat="1" applyFont="1" applyFill="1" applyBorder="1" applyAlignment="1">
      <alignment horizontal="center"/>
    </xf>
    <xf numFmtId="1" fontId="16" fillId="13" borderId="11" xfId="0" applyNumberFormat="1" applyFont="1" applyFill="1" applyBorder="1" applyAlignment="1">
      <alignment horizontal="center"/>
    </xf>
    <xf numFmtId="1" fontId="2" fillId="13" borderId="11" xfId="0" applyNumberFormat="1" applyFont="1" applyFill="1" applyBorder="1" applyAlignment="1">
      <alignment horizontal="center"/>
    </xf>
    <xf numFmtId="1" fontId="6" fillId="13" borderId="11" xfId="0" applyNumberFormat="1" applyFont="1" applyFill="1" applyBorder="1" applyAlignment="1">
      <alignment horizontal="center"/>
    </xf>
    <xf numFmtId="1" fontId="6" fillId="13" borderId="20" xfId="0" applyNumberFormat="1" applyFont="1" applyFill="1" applyBorder="1" applyAlignment="1">
      <alignment horizontal="center"/>
    </xf>
    <xf numFmtId="0" fontId="2" fillId="13" borderId="23" xfId="0" applyFont="1" applyFill="1" applyBorder="1" applyAlignment="1">
      <alignment horizontal="center" vertical="top"/>
    </xf>
    <xf numFmtId="0" fontId="16" fillId="13" borderId="11" xfId="0" applyFont="1" applyFill="1" applyBorder="1" applyAlignment="1">
      <alignment horizontal="center" vertical="top"/>
    </xf>
    <xf numFmtId="0" fontId="2" fillId="13" borderId="11" xfId="0" applyFont="1" applyFill="1" applyBorder="1" applyAlignment="1">
      <alignment horizontal="center" vertical="top"/>
    </xf>
    <xf numFmtId="0" fontId="6" fillId="13" borderId="11" xfId="0" applyFont="1" applyFill="1" applyBorder="1" applyAlignment="1">
      <alignment horizontal="center" vertical="top"/>
    </xf>
    <xf numFmtId="0" fontId="6" fillId="13" borderId="20" xfId="0" applyFont="1" applyFill="1" applyBorder="1" applyAlignment="1">
      <alignment horizontal="center" vertical="top"/>
    </xf>
    <xf numFmtId="0" fontId="2" fillId="13" borderId="22" xfId="0" applyFont="1" applyFill="1" applyBorder="1" applyAlignment="1">
      <alignment horizontal="center" vertical="top"/>
    </xf>
    <xf numFmtId="0" fontId="16" fillId="13" borderId="7" xfId="0" applyFont="1" applyFill="1" applyBorder="1" applyAlignment="1">
      <alignment horizontal="center" vertical="top"/>
    </xf>
    <xf numFmtId="0" fontId="2" fillId="13" borderId="7" xfId="0" applyFont="1" applyFill="1" applyBorder="1" applyAlignment="1">
      <alignment horizontal="center" vertical="top"/>
    </xf>
    <xf numFmtId="0" fontId="6" fillId="13" borderId="7" xfId="0" applyFont="1" applyFill="1" applyBorder="1" applyAlignment="1">
      <alignment horizontal="center" vertical="top"/>
    </xf>
    <xf numFmtId="0" fontId="6" fillId="13" borderId="17" xfId="0" applyFont="1" applyFill="1" applyBorder="1" applyAlignment="1">
      <alignment horizontal="center" vertical="top"/>
    </xf>
    <xf numFmtId="0" fontId="21" fillId="6" borderId="7" xfId="0" applyFont="1" applyFill="1" applyBorder="1" applyAlignment="1">
      <alignment horizontal="center" vertical="top"/>
    </xf>
    <xf numFmtId="0" fontId="1" fillId="13" borderId="26" xfId="0" applyFont="1" applyFill="1" applyBorder="1" applyAlignment="1">
      <alignment vertical="top"/>
    </xf>
    <xf numFmtId="0" fontId="7" fillId="13" borderId="9" xfId="0" applyFont="1" applyFill="1" applyBorder="1" applyAlignment="1">
      <alignment vertical="top"/>
    </xf>
    <xf numFmtId="0" fontId="1" fillId="13" borderId="9" xfId="0" applyFont="1" applyFill="1" applyBorder="1" applyAlignment="1">
      <alignment vertical="top"/>
    </xf>
    <xf numFmtId="0" fontId="1" fillId="13" borderId="19" xfId="0" applyFont="1" applyFill="1" applyBorder="1" applyAlignment="1">
      <alignment vertical="top"/>
    </xf>
    <xf numFmtId="0" fontId="4" fillId="13" borderId="23" xfId="0" applyFont="1" applyFill="1" applyBorder="1" applyAlignment="1">
      <alignment horizontal="center" vertical="top"/>
    </xf>
    <xf numFmtId="0" fontId="5" fillId="13" borderId="11" xfId="0" applyFont="1" applyFill="1" applyBorder="1" applyAlignment="1">
      <alignment horizontal="center" vertical="top"/>
    </xf>
    <xf numFmtId="0" fontId="4" fillId="13" borderId="11" xfId="0" applyFont="1" applyFill="1" applyBorder="1" applyAlignment="1">
      <alignment horizontal="center" vertical="top"/>
    </xf>
    <xf numFmtId="0" fontId="5" fillId="13" borderId="20" xfId="0" applyFont="1" applyFill="1" applyBorder="1" applyAlignment="1">
      <alignment horizontal="center" vertical="top"/>
    </xf>
    <xf numFmtId="1" fontId="0" fillId="13" borderId="23" xfId="0" applyNumberFormat="1" applyFill="1" applyBorder="1" applyAlignment="1">
      <alignment horizontal="center"/>
    </xf>
    <xf numFmtId="1" fontId="0" fillId="13" borderId="11" xfId="0" applyNumberFormat="1" applyFill="1" applyBorder="1" applyAlignment="1">
      <alignment horizontal="center"/>
    </xf>
    <xf numFmtId="1" fontId="11" fillId="13" borderId="11" xfId="0" applyNumberFormat="1" applyFont="1" applyFill="1" applyBorder="1" applyAlignment="1">
      <alignment horizontal="center"/>
    </xf>
    <xf numFmtId="1" fontId="2" fillId="13" borderId="20" xfId="0" applyNumberFormat="1" applyFont="1" applyFill="1" applyBorder="1" applyAlignment="1">
      <alignment horizontal="center"/>
    </xf>
    <xf numFmtId="0" fontId="4" fillId="13" borderId="22" xfId="0" applyFont="1" applyFill="1" applyBorder="1" applyAlignment="1">
      <alignment horizontal="center" vertical="top"/>
    </xf>
    <xf numFmtId="0" fontId="5" fillId="13" borderId="7" xfId="0" applyFont="1" applyFill="1" applyBorder="1" applyAlignment="1">
      <alignment horizontal="center" vertical="top"/>
    </xf>
    <xf numFmtId="0" fontId="4" fillId="13" borderId="7" xfId="0" applyFont="1" applyFill="1" applyBorder="1" applyAlignment="1">
      <alignment horizontal="center" vertical="top"/>
    </xf>
    <xf numFmtId="0" fontId="5" fillId="13" borderId="17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" fontId="20" fillId="12" borderId="11" xfId="0" applyNumberFormat="1" applyFont="1" applyFill="1" applyBorder="1" applyAlignment="1">
      <alignment horizontal="center"/>
    </xf>
    <xf numFmtId="0" fontId="16" fillId="11" borderId="11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vertical="top"/>
    </xf>
    <xf numFmtId="0" fontId="1" fillId="13" borderId="9" xfId="0" applyFont="1" applyFill="1" applyBorder="1" applyAlignment="1">
      <alignment horizontal="center" vertical="top"/>
    </xf>
    <xf numFmtId="0" fontId="7" fillId="13" borderId="9" xfId="0" applyFont="1" applyFill="1" applyBorder="1" applyAlignment="1">
      <alignment horizontal="center" vertical="top"/>
    </xf>
    <xf numFmtId="1" fontId="20" fillId="9" borderId="11" xfId="0" applyNumberFormat="1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 vertical="top"/>
    </xf>
    <xf numFmtId="0" fontId="2" fillId="0" borderId="20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5" fillId="6" borderId="8" xfId="0" applyFont="1" applyFill="1" applyBorder="1" applyAlignment="1">
      <alignment horizontal="center" vertical="top"/>
    </xf>
    <xf numFmtId="1" fontId="17" fillId="0" borderId="1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0" fontId="2" fillId="0" borderId="33" xfId="0" applyFont="1" applyBorder="1"/>
    <xf numFmtId="0" fontId="2" fillId="0" borderId="47" xfId="0" applyFont="1" applyBorder="1"/>
    <xf numFmtId="0" fontId="1" fillId="0" borderId="47" xfId="0" applyFont="1" applyBorder="1" applyAlignment="1">
      <alignment horizontal="center"/>
    </xf>
    <xf numFmtId="0" fontId="2" fillId="0" borderId="2" xfId="0" applyFont="1" applyBorder="1"/>
    <xf numFmtId="1" fontId="6" fillId="8" borderId="9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 vertical="top"/>
    </xf>
    <xf numFmtId="0" fontId="13" fillId="0" borderId="37" xfId="0" applyFont="1" applyBorder="1" applyAlignment="1">
      <alignment horizontal="center"/>
    </xf>
    <xf numFmtId="1" fontId="8" fillId="0" borderId="37" xfId="0" applyNumberFormat="1" applyFont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17" fillId="0" borderId="37" xfId="0" applyNumberFormat="1" applyFont="1" applyBorder="1" applyAlignment="1">
      <alignment horizontal="center"/>
    </xf>
    <xf numFmtId="1" fontId="6" fillId="8" borderId="10" xfId="0" applyNumberFormat="1" applyFont="1" applyFill="1" applyBorder="1" applyAlignment="1">
      <alignment horizontal="center"/>
    </xf>
    <xf numFmtId="1" fontId="2" fillId="6" borderId="26" xfId="0" applyNumberFormat="1" applyFont="1" applyFill="1" applyBorder="1" applyAlignment="1">
      <alignment horizontal="center"/>
    </xf>
    <xf numFmtId="0" fontId="13" fillId="0" borderId="37" xfId="0" applyNumberFormat="1" applyFont="1" applyBorder="1" applyAlignment="1">
      <alignment horizontal="center"/>
    </xf>
    <xf numFmtId="1" fontId="12" fillId="0" borderId="37" xfId="0" applyNumberFormat="1" applyFont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14" fillId="0" borderId="37" xfId="0" applyNumberFormat="1" applyFont="1" applyFill="1" applyBorder="1" applyAlignment="1">
      <alignment horizontal="left"/>
    </xf>
    <xf numFmtId="0" fontId="2" fillId="0" borderId="37" xfId="0" applyNumberFormat="1" applyFont="1" applyBorder="1" applyAlignment="1">
      <alignment horizontal="center"/>
    </xf>
    <xf numFmtId="1" fontId="2" fillId="13" borderId="26" xfId="0" applyNumberFormat="1" applyFont="1" applyFill="1" applyBorder="1" applyAlignment="1">
      <alignment horizontal="center"/>
    </xf>
    <xf numFmtId="1" fontId="6" fillId="13" borderId="9" xfId="0" applyNumberFormat="1" applyFont="1" applyFill="1" applyBorder="1" applyAlignment="1">
      <alignment horizontal="center"/>
    </xf>
    <xf numFmtId="1" fontId="2" fillId="13" borderId="9" xfId="0" applyNumberFormat="1" applyFont="1" applyFill="1" applyBorder="1" applyAlignment="1">
      <alignment horizontal="center"/>
    </xf>
    <xf numFmtId="1" fontId="6" fillId="13" borderId="19" xfId="0" applyNumberFormat="1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6" fillId="0" borderId="0" xfId="0" applyFont="1" applyBorder="1"/>
    <xf numFmtId="0" fontId="2" fillId="5" borderId="0" xfId="0" applyFont="1" applyFill="1" applyBorder="1"/>
    <xf numFmtId="0" fontId="0" fillId="5" borderId="0" xfId="0" applyFill="1" applyBorder="1"/>
    <xf numFmtId="1" fontId="0" fillId="0" borderId="0" xfId="0" applyNumberFormat="1" applyBorder="1"/>
    <xf numFmtId="1" fontId="2" fillId="5" borderId="0" xfId="0" applyNumberFormat="1" applyFont="1" applyFill="1" applyBorder="1"/>
    <xf numFmtId="1" fontId="2" fillId="0" borderId="0" xfId="0" applyNumberFormat="1" applyFont="1" applyBorder="1"/>
    <xf numFmtId="0" fontId="0" fillId="0" borderId="0" xfId="0" applyBorder="1"/>
    <xf numFmtId="1" fontId="0" fillId="5" borderId="0" xfId="0" applyNumberFormat="1" applyFill="1" applyBorder="1"/>
    <xf numFmtId="1" fontId="6" fillId="0" borderId="0" xfId="0" applyNumberFormat="1" applyFont="1" applyBorder="1"/>
    <xf numFmtId="0" fontId="0" fillId="0" borderId="32" xfId="0" applyBorder="1" applyAlignment="1">
      <alignment horizontal="center" vertical="top"/>
    </xf>
    <xf numFmtId="0" fontId="1" fillId="14" borderId="21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6" xfId="0" applyFont="1" applyFill="1" applyBorder="1" applyAlignment="1">
      <alignment vertical="top"/>
    </xf>
    <xf numFmtId="0" fontId="4" fillId="14" borderId="24" xfId="0" applyFont="1" applyFill="1" applyBorder="1" applyAlignment="1">
      <alignment horizontal="center" vertical="top"/>
    </xf>
    <xf numFmtId="0" fontId="5" fillId="14" borderId="25" xfId="0" applyFont="1" applyFill="1" applyBorder="1" applyAlignment="1">
      <alignment horizontal="center" vertical="top"/>
    </xf>
    <xf numFmtId="0" fontId="4" fillId="14" borderId="25" xfId="0" applyFont="1" applyFill="1" applyBorder="1" applyAlignment="1">
      <alignment horizontal="center" vertical="top"/>
    </xf>
    <xf numFmtId="0" fontId="5" fillId="14" borderId="30" xfId="0" applyFont="1" applyFill="1" applyBorder="1" applyAlignment="1">
      <alignment horizontal="center" vertical="top"/>
    </xf>
    <xf numFmtId="1" fontId="2" fillId="14" borderId="23" xfId="0" applyNumberFormat="1" applyFont="1" applyFill="1" applyBorder="1" applyAlignment="1">
      <alignment horizontal="center"/>
    </xf>
    <xf numFmtId="1" fontId="6" fillId="14" borderId="11" xfId="0" applyNumberFormat="1" applyFont="1" applyFill="1" applyBorder="1" applyAlignment="1">
      <alignment horizontal="center"/>
    </xf>
    <xf numFmtId="1" fontId="2" fillId="14" borderId="11" xfId="0" applyNumberFormat="1" applyFont="1" applyFill="1" applyBorder="1" applyAlignment="1">
      <alignment horizontal="center"/>
    </xf>
    <xf numFmtId="1" fontId="6" fillId="14" borderId="12" xfId="0" applyNumberFormat="1" applyFont="1" applyFill="1" applyBorder="1" applyAlignment="1">
      <alignment horizontal="center"/>
    </xf>
    <xf numFmtId="0" fontId="2" fillId="14" borderId="23" xfId="0" applyFont="1" applyFill="1" applyBorder="1" applyAlignment="1">
      <alignment horizontal="center" vertical="top"/>
    </xf>
    <xf numFmtId="0" fontId="6" fillId="14" borderId="11" xfId="0" applyFont="1" applyFill="1" applyBorder="1" applyAlignment="1">
      <alignment horizontal="center" vertical="top"/>
    </xf>
    <xf numFmtId="0" fontId="2" fillId="14" borderId="11" xfId="0" applyFont="1" applyFill="1" applyBorder="1" applyAlignment="1">
      <alignment horizontal="center" vertical="top"/>
    </xf>
    <xf numFmtId="0" fontId="6" fillId="14" borderId="12" xfId="0" applyFont="1" applyFill="1" applyBorder="1" applyAlignment="1">
      <alignment horizontal="center" vertical="top"/>
    </xf>
    <xf numFmtId="1" fontId="2" fillId="14" borderId="24" xfId="0" applyNumberFormat="1" applyFont="1" applyFill="1" applyBorder="1" applyAlignment="1">
      <alignment horizontal="center"/>
    </xf>
    <xf numFmtId="1" fontId="6" fillId="14" borderId="25" xfId="0" applyNumberFormat="1" applyFont="1" applyFill="1" applyBorder="1" applyAlignment="1">
      <alignment horizontal="center"/>
    </xf>
    <xf numFmtId="0" fontId="2" fillId="14" borderId="25" xfId="0" applyFont="1" applyFill="1" applyBorder="1" applyAlignment="1">
      <alignment horizontal="center" vertical="top"/>
    </xf>
    <xf numFmtId="1" fontId="2" fillId="14" borderId="22" xfId="0" applyNumberFormat="1" applyFont="1" applyFill="1" applyBorder="1" applyAlignment="1">
      <alignment horizontal="center"/>
    </xf>
    <xf numFmtId="1" fontId="6" fillId="14" borderId="7" xfId="0" applyNumberFormat="1" applyFont="1" applyFill="1" applyBorder="1" applyAlignment="1">
      <alignment horizontal="center"/>
    </xf>
    <xf numFmtId="0" fontId="2" fillId="14" borderId="7" xfId="0" applyFont="1" applyFill="1" applyBorder="1" applyAlignment="1">
      <alignment horizontal="center" vertical="top"/>
    </xf>
    <xf numFmtId="0" fontId="1" fillId="15" borderId="21" xfId="0" applyFont="1" applyFill="1" applyBorder="1" applyAlignment="1">
      <alignment vertical="top"/>
    </xf>
    <xf numFmtId="0" fontId="1" fillId="15" borderId="5" xfId="0" applyFont="1" applyFill="1" applyBorder="1" applyAlignment="1">
      <alignment vertical="top"/>
    </xf>
    <xf numFmtId="0" fontId="1" fillId="15" borderId="6" xfId="0" applyFont="1" applyFill="1" applyBorder="1" applyAlignment="1">
      <alignment vertical="top"/>
    </xf>
    <xf numFmtId="0" fontId="4" fillId="15" borderId="24" xfId="0" applyFont="1" applyFill="1" applyBorder="1" applyAlignment="1">
      <alignment horizontal="center" vertical="top"/>
    </xf>
    <xf numFmtId="0" fontId="5" fillId="15" borderId="25" xfId="0" applyFont="1" applyFill="1" applyBorder="1" applyAlignment="1">
      <alignment horizontal="center" vertical="top"/>
    </xf>
    <xf numFmtId="0" fontId="4" fillId="15" borderId="25" xfId="0" applyFont="1" applyFill="1" applyBorder="1" applyAlignment="1">
      <alignment horizontal="center" vertical="top"/>
    </xf>
    <xf numFmtId="0" fontId="5" fillId="15" borderId="30" xfId="0" applyFont="1" applyFill="1" applyBorder="1" applyAlignment="1">
      <alignment horizontal="center" vertical="top"/>
    </xf>
    <xf numFmtId="1" fontId="2" fillId="15" borderId="23" xfId="0" applyNumberFormat="1" applyFont="1" applyFill="1" applyBorder="1" applyAlignment="1">
      <alignment horizontal="center"/>
    </xf>
    <xf numFmtId="1" fontId="6" fillId="15" borderId="11" xfId="0" applyNumberFormat="1" applyFont="1" applyFill="1" applyBorder="1" applyAlignment="1">
      <alignment horizontal="center"/>
    </xf>
    <xf numFmtId="1" fontId="2" fillId="15" borderId="11" xfId="0" applyNumberFormat="1" applyFont="1" applyFill="1" applyBorder="1" applyAlignment="1">
      <alignment horizontal="center"/>
    </xf>
    <xf numFmtId="1" fontId="6" fillId="15" borderId="12" xfId="0" applyNumberFormat="1" applyFont="1" applyFill="1" applyBorder="1" applyAlignment="1">
      <alignment horizontal="center"/>
    </xf>
    <xf numFmtId="0" fontId="6" fillId="15" borderId="12" xfId="0" applyFont="1" applyFill="1" applyBorder="1" applyAlignment="1">
      <alignment horizontal="center"/>
    </xf>
    <xf numFmtId="0" fontId="2" fillId="15" borderId="23" xfId="0" applyFont="1" applyFill="1" applyBorder="1" applyAlignment="1">
      <alignment horizontal="center" vertical="top"/>
    </xf>
    <xf numFmtId="0" fontId="6" fillId="15" borderId="11" xfId="0" applyFont="1" applyFill="1" applyBorder="1" applyAlignment="1">
      <alignment horizontal="center" vertical="top"/>
    </xf>
    <xf numFmtId="0" fontId="2" fillId="15" borderId="11" xfId="0" applyFont="1" applyFill="1" applyBorder="1" applyAlignment="1">
      <alignment horizontal="center" vertical="top"/>
    </xf>
    <xf numFmtId="0" fontId="6" fillId="15" borderId="12" xfId="0" applyFont="1" applyFill="1" applyBorder="1" applyAlignment="1">
      <alignment horizontal="center" vertical="top"/>
    </xf>
    <xf numFmtId="0" fontId="2" fillId="15" borderId="23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1" fontId="2" fillId="15" borderId="24" xfId="0" applyNumberFormat="1" applyFont="1" applyFill="1" applyBorder="1" applyAlignment="1">
      <alignment horizontal="center"/>
    </xf>
    <xf numFmtId="1" fontId="6" fillId="15" borderId="25" xfId="0" applyNumberFormat="1" applyFont="1" applyFill="1" applyBorder="1" applyAlignment="1">
      <alignment horizontal="center"/>
    </xf>
    <xf numFmtId="0" fontId="2" fillId="15" borderId="25" xfId="0" applyFont="1" applyFill="1" applyBorder="1" applyAlignment="1">
      <alignment horizontal="center" vertical="top"/>
    </xf>
    <xf numFmtId="0" fontId="6" fillId="15" borderId="30" xfId="0" applyFont="1" applyFill="1" applyBorder="1" applyAlignment="1">
      <alignment horizontal="center" vertical="top"/>
    </xf>
    <xf numFmtId="0" fontId="6" fillId="15" borderId="8" xfId="0" applyFont="1" applyFill="1" applyBorder="1" applyAlignment="1">
      <alignment horizontal="center" vertical="top"/>
    </xf>
    <xf numFmtId="1" fontId="2" fillId="15" borderId="22" xfId="0" applyNumberFormat="1" applyFont="1" applyFill="1" applyBorder="1" applyAlignment="1">
      <alignment horizontal="center"/>
    </xf>
    <xf numFmtId="1" fontId="6" fillId="15" borderId="7" xfId="0" applyNumberFormat="1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 vertical="top"/>
    </xf>
    <xf numFmtId="0" fontId="1" fillId="13" borderId="10" xfId="0" applyFont="1" applyFill="1" applyBorder="1" applyAlignment="1">
      <alignment vertical="top"/>
    </xf>
    <xf numFmtId="0" fontId="5" fillId="13" borderId="30" xfId="0" applyFont="1" applyFill="1" applyBorder="1" applyAlignment="1">
      <alignment horizontal="center" vertical="top"/>
    </xf>
    <xf numFmtId="1" fontId="6" fillId="13" borderId="12" xfId="0" applyNumberFormat="1" applyFont="1" applyFill="1" applyBorder="1" applyAlignment="1">
      <alignment horizontal="center"/>
    </xf>
    <xf numFmtId="0" fontId="6" fillId="13" borderId="12" xfId="0" applyFont="1" applyFill="1" applyBorder="1" applyAlignment="1">
      <alignment horizontal="center" vertical="top"/>
    </xf>
    <xf numFmtId="0" fontId="1" fillId="16" borderId="26" xfId="0" applyFont="1" applyFill="1" applyBorder="1" applyAlignment="1">
      <alignment vertical="top"/>
    </xf>
    <xf numFmtId="0" fontId="7" fillId="16" borderId="9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4" fillId="16" borderId="24" xfId="0" applyFont="1" applyFill="1" applyBorder="1" applyAlignment="1">
      <alignment horizontal="center" vertical="top"/>
    </xf>
    <xf numFmtId="0" fontId="5" fillId="16" borderId="25" xfId="0" applyFont="1" applyFill="1" applyBorder="1" applyAlignment="1">
      <alignment horizontal="center" vertical="top"/>
    </xf>
    <xf numFmtId="0" fontId="4" fillId="16" borderId="25" xfId="0" applyFont="1" applyFill="1" applyBorder="1" applyAlignment="1">
      <alignment horizontal="center" vertical="top"/>
    </xf>
    <xf numFmtId="0" fontId="5" fillId="16" borderId="30" xfId="0" applyFont="1" applyFill="1" applyBorder="1" applyAlignment="1">
      <alignment horizontal="center" vertical="top"/>
    </xf>
    <xf numFmtId="1" fontId="2" fillId="16" borderId="23" xfId="0" applyNumberFormat="1" applyFont="1" applyFill="1" applyBorder="1" applyAlignment="1">
      <alignment horizontal="center"/>
    </xf>
    <xf numFmtId="1" fontId="6" fillId="16" borderId="11" xfId="0" applyNumberFormat="1" applyFont="1" applyFill="1" applyBorder="1" applyAlignment="1">
      <alignment horizontal="center"/>
    </xf>
    <xf numFmtId="1" fontId="2" fillId="16" borderId="11" xfId="0" applyNumberFormat="1" applyFont="1" applyFill="1" applyBorder="1" applyAlignment="1">
      <alignment horizontal="center"/>
    </xf>
    <xf numFmtId="1" fontId="6" fillId="16" borderId="12" xfId="0" applyNumberFormat="1" applyFont="1" applyFill="1" applyBorder="1" applyAlignment="1">
      <alignment horizontal="center"/>
    </xf>
    <xf numFmtId="0" fontId="2" fillId="16" borderId="23" xfId="0" applyFont="1" applyFill="1" applyBorder="1" applyAlignment="1">
      <alignment horizontal="center" vertical="top"/>
    </xf>
    <xf numFmtId="0" fontId="6" fillId="16" borderId="11" xfId="0" applyFont="1" applyFill="1" applyBorder="1" applyAlignment="1">
      <alignment horizontal="center" vertical="top"/>
    </xf>
    <xf numFmtId="0" fontId="2" fillId="16" borderId="11" xfId="0" applyFont="1" applyFill="1" applyBorder="1" applyAlignment="1">
      <alignment horizontal="center" vertical="top"/>
    </xf>
    <xf numFmtId="0" fontId="6" fillId="16" borderId="12" xfId="0" applyFont="1" applyFill="1" applyBorder="1" applyAlignment="1">
      <alignment horizontal="center" vertical="top"/>
    </xf>
    <xf numFmtId="0" fontId="4" fillId="16" borderId="23" xfId="0" applyFont="1" applyFill="1" applyBorder="1" applyAlignment="1">
      <alignment horizontal="center" vertical="top"/>
    </xf>
    <xf numFmtId="0" fontId="5" fillId="16" borderId="11" xfId="0" applyFont="1" applyFill="1" applyBorder="1" applyAlignment="1">
      <alignment horizontal="center" vertical="top"/>
    </xf>
    <xf numFmtId="0" fontId="4" fillId="16" borderId="11" xfId="0" applyFont="1" applyFill="1" applyBorder="1" applyAlignment="1">
      <alignment horizontal="center" vertical="top"/>
    </xf>
    <xf numFmtId="0" fontId="6" fillId="16" borderId="7" xfId="0" applyFont="1" applyFill="1" applyBorder="1" applyAlignment="1">
      <alignment horizontal="center" vertical="top"/>
    </xf>
    <xf numFmtId="0" fontId="4" fillId="16" borderId="22" xfId="0" applyFont="1" applyFill="1" applyBorder="1" applyAlignment="1">
      <alignment horizontal="center" vertical="top"/>
    </xf>
    <xf numFmtId="0" fontId="5" fillId="16" borderId="7" xfId="0" applyFont="1" applyFill="1" applyBorder="1" applyAlignment="1">
      <alignment horizontal="center" vertical="top"/>
    </xf>
    <xf numFmtId="0" fontId="4" fillId="16" borderId="7" xfId="0" applyFont="1" applyFill="1" applyBorder="1" applyAlignment="1">
      <alignment horizontal="center" vertical="top"/>
    </xf>
    <xf numFmtId="0" fontId="2" fillId="16" borderId="7" xfId="0" applyFont="1" applyFill="1" applyBorder="1" applyAlignment="1">
      <alignment horizontal="center" vertical="top"/>
    </xf>
    <xf numFmtId="0" fontId="6" fillId="16" borderId="8" xfId="0" applyFont="1" applyFill="1" applyBorder="1" applyAlignment="1">
      <alignment horizontal="center" vertical="top"/>
    </xf>
    <xf numFmtId="0" fontId="4" fillId="15" borderId="23" xfId="0" applyFont="1" applyFill="1" applyBorder="1" applyAlignment="1">
      <alignment horizontal="center" vertical="top"/>
    </xf>
    <xf numFmtId="0" fontId="5" fillId="15" borderId="11" xfId="0" applyFont="1" applyFill="1" applyBorder="1" applyAlignment="1">
      <alignment horizontal="center" vertical="top"/>
    </xf>
    <xf numFmtId="0" fontId="4" fillId="15" borderId="11" xfId="0" applyFont="1" applyFill="1" applyBorder="1" applyAlignment="1">
      <alignment horizontal="center" vertical="top"/>
    </xf>
    <xf numFmtId="0" fontId="4" fillId="15" borderId="22" xfId="0" applyFont="1" applyFill="1" applyBorder="1" applyAlignment="1">
      <alignment horizontal="center" vertical="top"/>
    </xf>
    <xf numFmtId="0" fontId="5" fillId="15" borderId="7" xfId="0" applyFont="1" applyFill="1" applyBorder="1" applyAlignment="1">
      <alignment horizontal="center" vertical="top"/>
    </xf>
    <xf numFmtId="0" fontId="4" fillId="15" borderId="7" xfId="0" applyFont="1" applyFill="1" applyBorder="1" applyAlignment="1">
      <alignment horizontal="center" vertical="top"/>
    </xf>
    <xf numFmtId="0" fontId="1" fillId="14" borderId="26" xfId="0" applyFont="1" applyFill="1" applyBorder="1" applyAlignment="1">
      <alignment vertical="top"/>
    </xf>
    <xf numFmtId="0" fontId="7" fillId="14" borderId="9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0" fontId="1" fillId="14" borderId="10" xfId="0" applyFont="1" applyFill="1" applyBorder="1" applyAlignment="1">
      <alignment vertical="top"/>
    </xf>
    <xf numFmtId="0" fontId="4" fillId="14" borderId="23" xfId="0" applyFont="1" applyFill="1" applyBorder="1" applyAlignment="1">
      <alignment horizontal="center" vertical="top"/>
    </xf>
    <xf numFmtId="0" fontId="5" fillId="14" borderId="11" xfId="0" applyFont="1" applyFill="1" applyBorder="1" applyAlignment="1">
      <alignment horizontal="center" vertical="top"/>
    </xf>
    <xf numFmtId="0" fontId="4" fillId="14" borderId="11" xfId="0" applyFont="1" applyFill="1" applyBorder="1" applyAlignment="1">
      <alignment horizontal="center" vertical="top"/>
    </xf>
    <xf numFmtId="1" fontId="11" fillId="14" borderId="11" xfId="0" applyNumberFormat="1" applyFont="1" applyFill="1" applyBorder="1" applyAlignment="1">
      <alignment horizontal="center"/>
    </xf>
    <xf numFmtId="0" fontId="6" fillId="14" borderId="25" xfId="0" applyFont="1" applyFill="1" applyBorder="1" applyAlignment="1">
      <alignment horizontal="center" vertical="top"/>
    </xf>
    <xf numFmtId="0" fontId="6" fillId="14" borderId="7" xfId="0" applyFont="1" applyFill="1" applyBorder="1" applyAlignment="1">
      <alignment horizontal="center" vertical="top"/>
    </xf>
    <xf numFmtId="0" fontId="4" fillId="14" borderId="22" xfId="0" applyFont="1" applyFill="1" applyBorder="1" applyAlignment="1">
      <alignment horizontal="center" vertical="top"/>
    </xf>
    <xf numFmtId="0" fontId="5" fillId="14" borderId="7" xfId="0" applyFont="1" applyFill="1" applyBorder="1" applyAlignment="1">
      <alignment horizontal="center" vertical="top"/>
    </xf>
    <xf numFmtId="0" fontId="4" fillId="14" borderId="7" xfId="0" applyFont="1" applyFill="1" applyBorder="1" applyAlignment="1">
      <alignment horizontal="center" vertical="top"/>
    </xf>
    <xf numFmtId="0" fontId="2" fillId="6" borderId="9" xfId="0" applyFont="1" applyFill="1" applyBorder="1" applyAlignment="1">
      <alignment vertical="top"/>
    </xf>
    <xf numFmtId="0" fontId="2" fillId="6" borderId="23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 vertical="top"/>
    </xf>
    <xf numFmtId="0" fontId="6" fillId="6" borderId="25" xfId="0" applyFont="1" applyFill="1" applyBorder="1" applyAlignment="1">
      <alignment horizontal="center" vertical="top"/>
    </xf>
    <xf numFmtId="0" fontId="6" fillId="6" borderId="30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/>
    </xf>
    <xf numFmtId="1" fontId="2" fillId="15" borderId="25" xfId="0" applyNumberFormat="1" applyFont="1" applyFill="1" applyBorder="1" applyAlignment="1">
      <alignment horizontal="center"/>
    </xf>
    <xf numFmtId="0" fontId="1" fillId="16" borderId="21" xfId="0" applyFont="1" applyFill="1" applyBorder="1" applyAlignment="1">
      <alignment vertical="top"/>
    </xf>
    <xf numFmtId="0" fontId="7" fillId="16" borderId="5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2" fillId="16" borderId="22" xfId="0" applyFont="1" applyFill="1" applyBorder="1" applyAlignment="1">
      <alignment horizontal="center" vertical="top"/>
    </xf>
    <xf numFmtId="0" fontId="7" fillId="14" borderId="5" xfId="0" applyFont="1" applyFill="1" applyBorder="1" applyAlignment="1">
      <alignment vertical="top"/>
    </xf>
    <xf numFmtId="0" fontId="1" fillId="14" borderId="15" xfId="0" applyFont="1" applyFill="1" applyBorder="1" applyAlignment="1">
      <alignment vertical="top"/>
    </xf>
    <xf numFmtId="1" fontId="16" fillId="14" borderId="11" xfId="0" applyNumberFormat="1" applyFont="1" applyFill="1" applyBorder="1" applyAlignment="1">
      <alignment horizontal="center"/>
    </xf>
    <xf numFmtId="1" fontId="6" fillId="14" borderId="20" xfId="0" applyNumberFormat="1" applyFont="1" applyFill="1" applyBorder="1" applyAlignment="1">
      <alignment horizontal="center"/>
    </xf>
    <xf numFmtId="0" fontId="16" fillId="14" borderId="11" xfId="0" applyFont="1" applyFill="1" applyBorder="1" applyAlignment="1">
      <alignment horizontal="center" vertical="top"/>
    </xf>
    <xf numFmtId="0" fontId="6" fillId="14" borderId="20" xfId="0" applyFont="1" applyFill="1" applyBorder="1" applyAlignment="1">
      <alignment horizontal="center" vertical="top"/>
    </xf>
    <xf numFmtId="0" fontId="2" fillId="14" borderId="24" xfId="0" applyFont="1" applyFill="1" applyBorder="1" applyAlignment="1">
      <alignment horizontal="center" vertical="top"/>
    </xf>
    <xf numFmtId="0" fontId="16" fillId="14" borderId="25" xfId="0" applyFont="1" applyFill="1" applyBorder="1" applyAlignment="1">
      <alignment horizontal="center" vertical="top"/>
    </xf>
    <xf numFmtId="1" fontId="2" fillId="14" borderId="25" xfId="0" applyNumberFormat="1" applyFont="1" applyFill="1" applyBorder="1" applyAlignment="1">
      <alignment horizontal="center"/>
    </xf>
    <xf numFmtId="0" fontId="6" fillId="14" borderId="39" xfId="0" applyFont="1" applyFill="1" applyBorder="1" applyAlignment="1">
      <alignment horizontal="center" vertical="top"/>
    </xf>
    <xf numFmtId="1" fontId="6" fillId="14" borderId="39" xfId="0" applyNumberFormat="1" applyFont="1" applyFill="1" applyBorder="1" applyAlignment="1">
      <alignment horizontal="center"/>
    </xf>
    <xf numFmtId="0" fontId="2" fillId="14" borderId="22" xfId="0" applyFont="1" applyFill="1" applyBorder="1" applyAlignment="1">
      <alignment horizontal="center" vertical="top"/>
    </xf>
    <xf numFmtId="0" fontId="16" fillId="14" borderId="7" xfId="0" applyFont="1" applyFill="1" applyBorder="1" applyAlignment="1">
      <alignment horizontal="center" vertical="top"/>
    </xf>
    <xf numFmtId="0" fontId="6" fillId="14" borderId="17" xfId="0" applyFont="1" applyFill="1" applyBorder="1" applyAlignment="1">
      <alignment horizontal="center" vertical="top"/>
    </xf>
    <xf numFmtId="0" fontId="7" fillId="13" borderId="19" xfId="0" applyFont="1" applyFill="1" applyBorder="1" applyAlignment="1">
      <alignment vertical="top"/>
    </xf>
    <xf numFmtId="0" fontId="2" fillId="13" borderId="20" xfId="0" applyFont="1" applyFill="1" applyBorder="1" applyAlignment="1">
      <alignment horizontal="center" vertical="top"/>
    </xf>
    <xf numFmtId="0" fontId="2" fillId="13" borderId="17" xfId="0" applyFont="1" applyFill="1" applyBorder="1" applyAlignment="1">
      <alignment horizontal="center" vertical="top"/>
    </xf>
    <xf numFmtId="1" fontId="0" fillId="14" borderId="23" xfId="0" applyNumberFormat="1" applyFill="1" applyBorder="1" applyAlignment="1">
      <alignment horizontal="center"/>
    </xf>
    <xf numFmtId="1" fontId="0" fillId="14" borderId="11" xfId="0" applyNumberFormat="1" applyFill="1" applyBorder="1" applyAlignment="1">
      <alignment horizontal="center"/>
    </xf>
    <xf numFmtId="0" fontId="7" fillId="16" borderId="6" xfId="0" applyFont="1" applyFill="1" applyBorder="1" applyAlignment="1">
      <alignment vertical="top"/>
    </xf>
    <xf numFmtId="1" fontId="0" fillId="16" borderId="23" xfId="0" applyNumberFormat="1" applyFill="1" applyBorder="1" applyAlignment="1">
      <alignment horizontal="center"/>
    </xf>
    <xf numFmtId="1" fontId="0" fillId="16" borderId="11" xfId="0" applyNumberFormat="1" applyFill="1" applyBorder="1" applyAlignment="1">
      <alignment horizontal="center"/>
    </xf>
    <xf numFmtId="1" fontId="6" fillId="17" borderId="11" xfId="0" applyNumberFormat="1" applyFont="1" applyFill="1" applyBorder="1" applyAlignment="1">
      <alignment horizontal="center"/>
    </xf>
    <xf numFmtId="1" fontId="16" fillId="17" borderId="11" xfId="0" applyNumberFormat="1" applyFont="1" applyFill="1" applyBorder="1" applyAlignment="1">
      <alignment horizontal="center"/>
    </xf>
    <xf numFmtId="0" fontId="6" fillId="17" borderId="11" xfId="0" applyFont="1" applyFill="1" applyBorder="1" applyAlignment="1">
      <alignment horizontal="center" vertical="top"/>
    </xf>
    <xf numFmtId="0" fontId="16" fillId="17" borderId="11" xfId="0" applyFont="1" applyFill="1" applyBorder="1" applyAlignment="1">
      <alignment horizontal="center" vertical="top"/>
    </xf>
    <xf numFmtId="0" fontId="6" fillId="17" borderId="11" xfId="0" applyFont="1" applyFill="1" applyBorder="1" applyAlignment="1">
      <alignment horizontal="center"/>
    </xf>
    <xf numFmtId="1" fontId="6" fillId="17" borderId="12" xfId="0" applyNumberFormat="1" applyFont="1" applyFill="1" applyBorder="1" applyAlignment="1">
      <alignment horizontal="center"/>
    </xf>
    <xf numFmtId="0" fontId="6" fillId="17" borderId="20" xfId="0" applyFont="1" applyFill="1" applyBorder="1" applyAlignment="1">
      <alignment horizontal="center" vertical="top"/>
    </xf>
    <xf numFmtId="0" fontId="16" fillId="17" borderId="25" xfId="0" applyFont="1" applyFill="1" applyBorder="1" applyAlignment="1">
      <alignment horizontal="center" vertical="top"/>
    </xf>
    <xf numFmtId="1" fontId="6" fillId="17" borderId="25" xfId="0" applyNumberFormat="1" applyFont="1" applyFill="1" applyBorder="1" applyAlignment="1">
      <alignment horizontal="center"/>
    </xf>
    <xf numFmtId="0" fontId="6" fillId="17" borderId="25" xfId="0" applyFont="1" applyFill="1" applyBorder="1" applyAlignment="1">
      <alignment horizontal="center" vertical="top"/>
    </xf>
    <xf numFmtId="1" fontId="6" fillId="8" borderId="30" xfId="0" applyNumberFormat="1" applyFont="1" applyFill="1" applyBorder="1" applyAlignment="1">
      <alignment horizontal="center" vertical="top"/>
    </xf>
    <xf numFmtId="0" fontId="14" fillId="0" borderId="37" xfId="0" applyNumberFormat="1" applyFont="1" applyFill="1" applyBorder="1" applyAlignment="1"/>
    <xf numFmtId="1" fontId="2" fillId="15" borderId="26" xfId="0" applyNumberFormat="1" applyFont="1" applyFill="1" applyBorder="1" applyAlignment="1">
      <alignment horizontal="center"/>
    </xf>
    <xf numFmtId="1" fontId="2" fillId="15" borderId="9" xfId="0" applyNumberFormat="1" applyFont="1" applyFill="1" applyBorder="1" applyAlignment="1">
      <alignment horizontal="center"/>
    </xf>
    <xf numFmtId="1" fontId="6" fillId="15" borderId="10" xfId="0" applyNumberFormat="1" applyFont="1" applyFill="1" applyBorder="1" applyAlignment="1">
      <alignment horizontal="center"/>
    </xf>
    <xf numFmtId="1" fontId="6" fillId="17" borderId="9" xfId="0" applyNumberFormat="1" applyFont="1" applyFill="1" applyBorder="1" applyAlignment="1">
      <alignment horizontal="center"/>
    </xf>
    <xf numFmtId="1" fontId="2" fillId="14" borderId="26" xfId="0" applyNumberFormat="1" applyFont="1" applyFill="1" applyBorder="1" applyAlignment="1">
      <alignment horizontal="center"/>
    </xf>
    <xf numFmtId="1" fontId="16" fillId="14" borderId="9" xfId="0" applyNumberFormat="1" applyFont="1" applyFill="1" applyBorder="1" applyAlignment="1">
      <alignment horizontal="center"/>
    </xf>
    <xf numFmtId="1" fontId="2" fillId="14" borderId="9" xfId="0" applyNumberFormat="1" applyFont="1" applyFill="1" applyBorder="1" applyAlignment="1">
      <alignment horizontal="center"/>
    </xf>
    <xf numFmtId="1" fontId="6" fillId="14" borderId="9" xfId="0" applyNumberFormat="1" applyFont="1" applyFill="1" applyBorder="1" applyAlignment="1">
      <alignment horizontal="center"/>
    </xf>
    <xf numFmtId="1" fontId="6" fillId="14" borderId="19" xfId="0" applyNumberFormat="1" applyFont="1" applyFill="1" applyBorder="1" applyAlignment="1">
      <alignment horizontal="center"/>
    </xf>
    <xf numFmtId="1" fontId="16" fillId="13" borderId="9" xfId="0" applyNumberFormat="1" applyFont="1" applyFill="1" applyBorder="1" applyAlignment="1">
      <alignment horizontal="center"/>
    </xf>
    <xf numFmtId="1" fontId="2" fillId="16" borderId="26" xfId="0" applyNumberFormat="1" applyFont="1" applyFill="1" applyBorder="1" applyAlignment="1">
      <alignment horizontal="center"/>
    </xf>
    <xf numFmtId="1" fontId="6" fillId="16" borderId="9" xfId="0" applyNumberFormat="1" applyFont="1" applyFill="1" applyBorder="1" applyAlignment="1">
      <alignment horizontal="center"/>
    </xf>
    <xf numFmtId="1" fontId="2" fillId="16" borderId="9" xfId="0" applyNumberFormat="1" applyFont="1" applyFill="1" applyBorder="1" applyAlignment="1">
      <alignment horizontal="center"/>
    </xf>
    <xf numFmtId="1" fontId="6" fillId="16" borderId="10" xfId="0" applyNumberFormat="1" applyFont="1" applyFill="1" applyBorder="1" applyAlignment="1">
      <alignment horizontal="center"/>
    </xf>
    <xf numFmtId="0" fontId="5" fillId="15" borderId="8" xfId="0" applyFont="1" applyFill="1" applyBorder="1" applyAlignment="1">
      <alignment horizontal="center" vertical="top"/>
    </xf>
    <xf numFmtId="0" fontId="5" fillId="14" borderId="17" xfId="0" applyFont="1" applyFill="1" applyBorder="1" applyAlignment="1">
      <alignment horizontal="center" vertical="top"/>
    </xf>
    <xf numFmtId="0" fontId="5" fillId="16" borderId="8" xfId="0" applyFont="1" applyFill="1" applyBorder="1" applyAlignment="1">
      <alignment horizontal="center" vertical="top"/>
    </xf>
    <xf numFmtId="1" fontId="6" fillId="15" borderId="30" xfId="0" applyNumberFormat="1" applyFont="1" applyFill="1" applyBorder="1" applyAlignment="1">
      <alignment horizontal="center"/>
    </xf>
    <xf numFmtId="1" fontId="2" fillId="15" borderId="7" xfId="0" applyNumberFormat="1" applyFont="1" applyFill="1" applyBorder="1" applyAlignment="1">
      <alignment horizontal="center"/>
    </xf>
    <xf numFmtId="1" fontId="6" fillId="15" borderId="8" xfId="0" applyNumberFormat="1" applyFont="1" applyFill="1" applyBorder="1" applyAlignment="1">
      <alignment horizontal="center"/>
    </xf>
    <xf numFmtId="1" fontId="2" fillId="16" borderId="22" xfId="0" applyNumberFormat="1" applyFont="1" applyFill="1" applyBorder="1" applyAlignment="1">
      <alignment horizontal="center"/>
    </xf>
    <xf numFmtId="1" fontId="6" fillId="16" borderId="7" xfId="0" applyNumberFormat="1" applyFont="1" applyFill="1" applyBorder="1" applyAlignment="1">
      <alignment horizontal="center"/>
    </xf>
    <xf numFmtId="1" fontId="2" fillId="16" borderId="7" xfId="0" applyNumberFormat="1" applyFont="1" applyFill="1" applyBorder="1" applyAlignment="1">
      <alignment horizontal="center"/>
    </xf>
    <xf numFmtId="1" fontId="6" fillId="16" borderId="8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vertical="top"/>
    </xf>
    <xf numFmtId="1" fontId="6" fillId="6" borderId="30" xfId="0" applyNumberFormat="1" applyFont="1" applyFill="1" applyBorder="1" applyAlignment="1">
      <alignment horizontal="center"/>
    </xf>
    <xf numFmtId="1" fontId="2" fillId="6" borderId="24" xfId="0" applyNumberFormat="1" applyFont="1" applyFill="1" applyBorder="1" applyAlignment="1">
      <alignment horizontal="center"/>
    </xf>
    <xf numFmtId="1" fontId="6" fillId="6" borderId="25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0" fontId="1" fillId="13" borderId="6" xfId="0" applyFont="1" applyFill="1" applyBorder="1" applyAlignment="1">
      <alignment vertical="top"/>
    </xf>
    <xf numFmtId="0" fontId="5" fillId="13" borderId="8" xfId="0" applyFont="1" applyFill="1" applyBorder="1" applyAlignment="1">
      <alignment horizontal="center" vertical="top"/>
    </xf>
    <xf numFmtId="1" fontId="16" fillId="13" borderId="10" xfId="0" applyNumberFormat="1" applyFont="1" applyFill="1" applyBorder="1" applyAlignment="1">
      <alignment horizontal="center"/>
    </xf>
    <xf numFmtId="1" fontId="16" fillId="13" borderId="12" xfId="0" applyNumberFormat="1" applyFont="1" applyFill="1" applyBorder="1" applyAlignment="1">
      <alignment horizontal="center"/>
    </xf>
    <xf numFmtId="1" fontId="2" fillId="13" borderId="22" xfId="0" applyNumberFormat="1" applyFont="1" applyFill="1" applyBorder="1" applyAlignment="1">
      <alignment horizontal="center"/>
    </xf>
    <xf numFmtId="1" fontId="2" fillId="13" borderId="7" xfId="0" applyNumberFormat="1" applyFont="1" applyFill="1" applyBorder="1" applyAlignment="1">
      <alignment horizontal="center"/>
    </xf>
    <xf numFmtId="0" fontId="5" fillId="14" borderId="8" xfId="0" applyFont="1" applyFill="1" applyBorder="1" applyAlignment="1">
      <alignment horizontal="center" vertical="top"/>
    </xf>
    <xf numFmtId="1" fontId="16" fillId="14" borderId="10" xfId="0" applyNumberFormat="1" applyFont="1" applyFill="1" applyBorder="1" applyAlignment="1">
      <alignment horizontal="center"/>
    </xf>
    <xf numFmtId="1" fontId="16" fillId="14" borderId="12" xfId="0" applyNumberFormat="1" applyFont="1" applyFill="1" applyBorder="1" applyAlignment="1">
      <alignment horizontal="center"/>
    </xf>
    <xf numFmtId="1" fontId="16" fillId="14" borderId="25" xfId="0" applyNumberFormat="1" applyFont="1" applyFill="1" applyBorder="1" applyAlignment="1">
      <alignment horizontal="center"/>
    </xf>
    <xf numFmtId="1" fontId="16" fillId="14" borderId="39" xfId="0" applyNumberFormat="1" applyFont="1" applyFill="1" applyBorder="1" applyAlignment="1">
      <alignment horizontal="center"/>
    </xf>
    <xf numFmtId="1" fontId="2" fillId="14" borderId="39" xfId="0" applyNumberFormat="1" applyFont="1" applyFill="1" applyBorder="1" applyAlignment="1">
      <alignment horizontal="center"/>
    </xf>
    <xf numFmtId="1" fontId="16" fillId="14" borderId="30" xfId="0" applyNumberFormat="1" applyFont="1" applyFill="1" applyBorder="1" applyAlignment="1">
      <alignment horizontal="center"/>
    </xf>
    <xf numFmtId="1" fontId="16" fillId="14" borderId="7" xfId="0" applyNumberFormat="1" applyFont="1" applyFill="1" applyBorder="1" applyAlignment="1">
      <alignment horizontal="center"/>
    </xf>
    <xf numFmtId="1" fontId="2" fillId="14" borderId="7" xfId="0" applyNumberFormat="1" applyFont="1" applyFill="1" applyBorder="1" applyAlignment="1">
      <alignment horizontal="center"/>
    </xf>
    <xf numFmtId="1" fontId="16" fillId="14" borderId="17" xfId="0" applyNumberFormat="1" applyFont="1" applyFill="1" applyBorder="1" applyAlignment="1">
      <alignment horizontal="center"/>
    </xf>
    <xf numFmtId="1" fontId="2" fillId="14" borderId="17" xfId="0" applyNumberFormat="1" applyFont="1" applyFill="1" applyBorder="1" applyAlignment="1">
      <alignment horizontal="center"/>
    </xf>
    <xf numFmtId="1" fontId="16" fillId="14" borderId="8" xfId="0" applyNumberFormat="1" applyFont="1" applyFill="1" applyBorder="1" applyAlignment="1">
      <alignment horizontal="center"/>
    </xf>
    <xf numFmtId="1" fontId="6" fillId="13" borderId="10" xfId="0" applyNumberFormat="1" applyFont="1" applyFill="1" applyBorder="1" applyAlignment="1">
      <alignment horizontal="center"/>
    </xf>
    <xf numFmtId="1" fontId="9" fillId="13" borderId="11" xfId="0" applyNumberFormat="1" applyFont="1" applyFill="1" applyBorder="1" applyAlignment="1">
      <alignment horizontal="center"/>
    </xf>
    <xf numFmtId="1" fontId="9" fillId="13" borderId="20" xfId="0" applyNumberFormat="1" applyFont="1" applyFill="1" applyBorder="1" applyAlignment="1">
      <alignment horizontal="center"/>
    </xf>
    <xf numFmtId="1" fontId="9" fillId="13" borderId="12" xfId="0" applyNumberFormat="1" applyFont="1" applyFill="1" applyBorder="1" applyAlignment="1">
      <alignment horizontal="center"/>
    </xf>
    <xf numFmtId="1" fontId="6" fillId="13" borderId="7" xfId="0" applyNumberFormat="1" applyFont="1" applyFill="1" applyBorder="1" applyAlignment="1">
      <alignment horizontal="center"/>
    </xf>
    <xf numFmtId="1" fontId="6" fillId="13" borderId="17" xfId="0" applyNumberFormat="1" applyFont="1" applyFill="1" applyBorder="1" applyAlignment="1">
      <alignment horizontal="center"/>
    </xf>
    <xf numFmtId="1" fontId="6" fillId="13" borderId="8" xfId="0" applyNumberFormat="1" applyFont="1" applyFill="1" applyBorder="1" applyAlignment="1">
      <alignment horizontal="center"/>
    </xf>
    <xf numFmtId="1" fontId="6" fillId="14" borderId="10" xfId="0" applyNumberFormat="1" applyFont="1" applyFill="1" applyBorder="1" applyAlignment="1">
      <alignment horizontal="center"/>
    </xf>
    <xf numFmtId="1" fontId="2" fillId="14" borderId="20" xfId="0" applyNumberFormat="1" applyFont="1" applyFill="1" applyBorder="1" applyAlignment="1">
      <alignment horizontal="center"/>
    </xf>
    <xf numFmtId="1" fontId="6" fillId="14" borderId="8" xfId="0" applyNumberFormat="1" applyFont="1" applyFill="1" applyBorder="1" applyAlignment="1">
      <alignment horizontal="center"/>
    </xf>
    <xf numFmtId="1" fontId="16" fillId="17" borderId="9" xfId="0" applyNumberFormat="1" applyFont="1" applyFill="1" applyBorder="1" applyAlignment="1">
      <alignment horizontal="center"/>
    </xf>
    <xf numFmtId="1" fontId="16" fillId="17" borderId="25" xfId="0" applyNumberFormat="1" applyFont="1" applyFill="1" applyBorder="1" applyAlignment="1">
      <alignment horizontal="center"/>
    </xf>
    <xf numFmtId="1" fontId="16" fillId="17" borderId="39" xfId="0" applyNumberFormat="1" applyFont="1" applyFill="1" applyBorder="1" applyAlignment="1">
      <alignment horizontal="center"/>
    </xf>
    <xf numFmtId="1" fontId="6" fillId="17" borderId="20" xfId="0" applyNumberFormat="1" applyFont="1" applyFill="1" applyBorder="1" applyAlignment="1">
      <alignment horizontal="center"/>
    </xf>
    <xf numFmtId="0" fontId="6" fillId="15" borderId="9" xfId="0" applyFont="1" applyFill="1" applyBorder="1" applyAlignment="1">
      <alignment horizontal="center" vertical="top"/>
    </xf>
    <xf numFmtId="0" fontId="15" fillId="15" borderId="12" xfId="0" applyFont="1" applyFill="1" applyBorder="1" applyAlignment="1">
      <alignment horizontal="center" vertical="top"/>
    </xf>
    <xf numFmtId="0" fontId="2" fillId="6" borderId="6" xfId="0" applyFont="1" applyFill="1" applyBorder="1" applyAlignment="1">
      <alignment vertical="top"/>
    </xf>
    <xf numFmtId="1" fontId="2" fillId="14" borderId="12" xfId="0" applyNumberFormat="1" applyFont="1" applyFill="1" applyBorder="1" applyAlignment="1">
      <alignment horizontal="center"/>
    </xf>
    <xf numFmtId="0" fontId="1" fillId="13" borderId="49" xfId="0" applyFont="1" applyFill="1" applyBorder="1" applyAlignment="1">
      <alignment vertical="top"/>
    </xf>
    <xf numFmtId="0" fontId="7" fillId="13" borderId="21" xfId="0" applyFont="1" applyFill="1" applyBorder="1" applyAlignment="1">
      <alignment vertical="top"/>
    </xf>
    <xf numFmtId="0" fontId="4" fillId="13" borderId="52" xfId="0" applyFont="1" applyFill="1" applyBorder="1" applyAlignment="1">
      <alignment horizontal="center" vertical="top"/>
    </xf>
    <xf numFmtId="0" fontId="5" fillId="13" borderId="22" xfId="0" applyFont="1" applyFill="1" applyBorder="1" applyAlignment="1">
      <alignment horizontal="center" vertical="top"/>
    </xf>
    <xf numFmtId="0" fontId="2" fillId="13" borderId="9" xfId="0" applyFont="1" applyFill="1" applyBorder="1" applyAlignment="1">
      <alignment horizontal="center" vertical="top"/>
    </xf>
    <xf numFmtId="0" fontId="6" fillId="13" borderId="10" xfId="0" applyFont="1" applyFill="1" applyBorder="1" applyAlignment="1">
      <alignment horizontal="center" vertical="top"/>
    </xf>
    <xf numFmtId="1" fontId="0" fillId="16" borderId="22" xfId="0" applyNumberFormat="1" applyFill="1" applyBorder="1" applyAlignment="1">
      <alignment horizontal="center"/>
    </xf>
    <xf numFmtId="0" fontId="1" fillId="16" borderId="23" xfId="0" applyFont="1" applyFill="1" applyBorder="1" applyAlignment="1">
      <alignment vertical="top"/>
    </xf>
    <xf numFmtId="0" fontId="1" fillId="16" borderId="11" xfId="0" applyFont="1" applyFill="1" applyBorder="1" applyAlignment="1">
      <alignment vertical="top"/>
    </xf>
    <xf numFmtId="0" fontId="5" fillId="16" borderId="12" xfId="0" applyFont="1" applyFill="1" applyBorder="1" applyAlignment="1">
      <alignment horizontal="center" vertical="top"/>
    </xf>
    <xf numFmtId="0" fontId="5" fillId="14" borderId="12" xfId="0" applyFont="1" applyFill="1" applyBorder="1" applyAlignment="1">
      <alignment horizontal="center" vertical="top"/>
    </xf>
    <xf numFmtId="1" fontId="11" fillId="14" borderId="12" xfId="0" applyNumberFormat="1" applyFont="1" applyFill="1" applyBorder="1" applyAlignment="1">
      <alignment horizontal="center"/>
    </xf>
    <xf numFmtId="0" fontId="1" fillId="15" borderId="23" xfId="0" applyFont="1" applyFill="1" applyBorder="1" applyAlignment="1">
      <alignment vertical="top"/>
    </xf>
    <xf numFmtId="0" fontId="1" fillId="15" borderId="11" xfId="0" applyFont="1" applyFill="1" applyBorder="1" applyAlignment="1">
      <alignment vertical="top"/>
    </xf>
    <xf numFmtId="0" fontId="1" fillId="15" borderId="12" xfId="0" applyFont="1" applyFill="1" applyBorder="1" applyAlignment="1">
      <alignment vertical="top"/>
    </xf>
    <xf numFmtId="0" fontId="5" fillId="15" borderId="12" xfId="0" applyFont="1" applyFill="1" applyBorder="1" applyAlignment="1">
      <alignment horizontal="center" vertical="top"/>
    </xf>
    <xf numFmtId="1" fontId="11" fillId="15" borderId="12" xfId="0" applyNumberFormat="1" applyFont="1" applyFill="1" applyBorder="1" applyAlignment="1">
      <alignment horizontal="center"/>
    </xf>
    <xf numFmtId="0" fontId="5" fillId="14" borderId="20" xfId="0" applyFont="1" applyFill="1" applyBorder="1" applyAlignment="1">
      <alignment horizontal="center" vertical="top"/>
    </xf>
    <xf numFmtId="0" fontId="21" fillId="14" borderId="11" xfId="0" applyFont="1" applyFill="1" applyBorder="1" applyAlignment="1">
      <alignment horizontal="center" vertical="top"/>
    </xf>
    <xf numFmtId="0" fontId="21" fillId="14" borderId="7" xfId="0" applyFont="1" applyFill="1" applyBorder="1" applyAlignment="1">
      <alignment horizontal="center" vertical="top"/>
    </xf>
    <xf numFmtId="0" fontId="2" fillId="6" borderId="15" xfId="0" applyFont="1" applyFill="1" applyBorder="1" applyAlignment="1">
      <alignment vertical="top"/>
    </xf>
    <xf numFmtId="0" fontId="6" fillId="6" borderId="20" xfId="0" applyFont="1" applyFill="1" applyBorder="1" applyAlignment="1">
      <alignment horizontal="center"/>
    </xf>
    <xf numFmtId="0" fontId="16" fillId="6" borderId="11" xfId="0" applyFont="1" applyFill="1" applyBorder="1" applyAlignment="1">
      <alignment horizontal="center"/>
    </xf>
    <xf numFmtId="0" fontId="2" fillId="14" borderId="20" xfId="0" applyFont="1" applyFill="1" applyBorder="1" applyAlignment="1">
      <alignment horizontal="center" vertical="top"/>
    </xf>
    <xf numFmtId="0" fontId="1" fillId="14" borderId="19" xfId="0" applyFont="1" applyFill="1" applyBorder="1" applyAlignment="1">
      <alignment vertical="top"/>
    </xf>
    <xf numFmtId="1" fontId="16" fillId="14" borderId="20" xfId="0" applyNumberFormat="1" applyFont="1" applyFill="1" applyBorder="1" applyAlignment="1">
      <alignment horizontal="center"/>
    </xf>
    <xf numFmtId="1" fontId="16" fillId="13" borderId="20" xfId="0" applyNumberFormat="1" applyFont="1" applyFill="1" applyBorder="1" applyAlignment="1">
      <alignment horizontal="center"/>
    </xf>
    <xf numFmtId="0" fontId="2" fillId="13" borderId="13" xfId="0" applyFont="1" applyFill="1" applyBorder="1" applyAlignment="1">
      <alignment horizontal="center" vertical="top"/>
    </xf>
    <xf numFmtId="0" fontId="16" fillId="13" borderId="20" xfId="0" applyFont="1" applyFill="1" applyBorder="1" applyAlignment="1">
      <alignment horizontal="center" vertical="top"/>
    </xf>
    <xf numFmtId="0" fontId="21" fillId="13" borderId="11" xfId="0" applyFont="1" applyFill="1" applyBorder="1" applyAlignment="1">
      <alignment horizontal="center" vertical="top"/>
    </xf>
    <xf numFmtId="0" fontId="4" fillId="13" borderId="20" xfId="0" applyFont="1" applyFill="1" applyBorder="1" applyAlignment="1">
      <alignment horizontal="center" vertical="top"/>
    </xf>
    <xf numFmtId="0" fontId="21" fillId="13" borderId="20" xfId="0" applyFont="1" applyFill="1" applyBorder="1" applyAlignment="1">
      <alignment horizontal="center" vertical="top"/>
    </xf>
    <xf numFmtId="0" fontId="21" fillId="13" borderId="7" xfId="0" applyFont="1" applyFill="1" applyBorder="1" applyAlignment="1">
      <alignment horizontal="center" vertical="top"/>
    </xf>
    <xf numFmtId="0" fontId="16" fillId="13" borderId="17" xfId="0" applyFont="1" applyFill="1" applyBorder="1" applyAlignment="1">
      <alignment horizontal="center" vertical="top"/>
    </xf>
    <xf numFmtId="0" fontId="4" fillId="13" borderId="17" xfId="0" applyFont="1" applyFill="1" applyBorder="1" applyAlignment="1">
      <alignment horizontal="center" vertical="top"/>
    </xf>
    <xf numFmtId="0" fontId="21" fillId="13" borderId="17" xfId="0" applyFont="1" applyFill="1" applyBorder="1" applyAlignment="1">
      <alignment horizontal="center" vertical="top"/>
    </xf>
    <xf numFmtId="0" fontId="7" fillId="16" borderId="11" xfId="0" applyFont="1" applyFill="1" applyBorder="1" applyAlignment="1">
      <alignment vertical="top"/>
    </xf>
    <xf numFmtId="0" fontId="7" fillId="16" borderId="12" xfId="0" applyFont="1" applyFill="1" applyBorder="1" applyAlignment="1">
      <alignment vertical="top"/>
    </xf>
    <xf numFmtId="1" fontId="16" fillId="17" borderId="20" xfId="0" applyNumberFormat="1" applyFont="1" applyFill="1" applyBorder="1" applyAlignment="1">
      <alignment horizontal="center"/>
    </xf>
    <xf numFmtId="0" fontId="16" fillId="17" borderId="11" xfId="0" applyFont="1" applyFill="1" applyBorder="1" applyAlignment="1">
      <alignment horizontal="center"/>
    </xf>
    <xf numFmtId="1" fontId="11" fillId="17" borderId="11" xfId="0" applyNumberFormat="1" applyFont="1" applyFill="1" applyBorder="1" applyAlignment="1">
      <alignment horizontal="center"/>
    </xf>
    <xf numFmtId="0" fontId="16" fillId="17" borderId="20" xfId="0" applyFont="1" applyFill="1" applyBorder="1" applyAlignment="1">
      <alignment horizontal="center" vertical="top"/>
    </xf>
    <xf numFmtId="0" fontId="1" fillId="6" borderId="48" xfId="0" applyFont="1" applyFill="1" applyBorder="1" applyAlignment="1">
      <alignment vertical="top"/>
    </xf>
    <xf numFmtId="0" fontId="5" fillId="6" borderId="42" xfId="0" applyFont="1" applyFill="1" applyBorder="1" applyAlignment="1">
      <alignment horizontal="center" vertical="top"/>
    </xf>
    <xf numFmtId="1" fontId="6" fillId="6" borderId="34" xfId="0" applyNumberFormat="1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horizontal="center" vertical="top"/>
    </xf>
    <xf numFmtId="1" fontId="11" fillId="14" borderId="20" xfId="0" applyNumberFormat="1" applyFont="1" applyFill="1" applyBorder="1" applyAlignment="1">
      <alignment horizontal="center"/>
    </xf>
    <xf numFmtId="0" fontId="6" fillId="0" borderId="0" xfId="0" applyFont="1" applyFill="1"/>
    <xf numFmtId="0" fontId="2" fillId="6" borderId="10" xfId="0" applyFont="1" applyFill="1" applyBorder="1" applyAlignment="1">
      <alignment vertical="top"/>
    </xf>
    <xf numFmtId="0" fontId="6" fillId="13" borderId="9" xfId="0" applyFont="1" applyFill="1" applyBorder="1" applyAlignment="1">
      <alignment horizontal="center" vertical="top"/>
    </xf>
    <xf numFmtId="0" fontId="16" fillId="13" borderId="12" xfId="0" applyFont="1" applyFill="1" applyBorder="1" applyAlignment="1">
      <alignment horizontal="center" vertical="top"/>
    </xf>
    <xf numFmtId="0" fontId="21" fillId="13" borderId="12" xfId="0" applyFont="1" applyFill="1" applyBorder="1" applyAlignment="1">
      <alignment horizontal="center" vertical="top"/>
    </xf>
    <xf numFmtId="0" fontId="21" fillId="13" borderId="8" xfId="0" applyFont="1" applyFill="1" applyBorder="1" applyAlignment="1">
      <alignment horizontal="center" vertical="top"/>
    </xf>
    <xf numFmtId="0" fontId="7" fillId="16" borderId="10" xfId="0" applyFont="1" applyFill="1" applyBorder="1" applyAlignment="1">
      <alignment vertical="top"/>
    </xf>
    <xf numFmtId="0" fontId="6" fillId="17" borderId="12" xfId="0" applyFont="1" applyFill="1" applyBorder="1" applyAlignment="1">
      <alignment horizontal="center" vertical="top"/>
    </xf>
    <xf numFmtId="1" fontId="2" fillId="17" borderId="11" xfId="0" applyNumberFormat="1" applyFont="1" applyFill="1" applyBorder="1" applyAlignment="1">
      <alignment horizontal="center"/>
    </xf>
    <xf numFmtId="1" fontId="2" fillId="16" borderId="24" xfId="0" applyNumberFormat="1" applyFont="1" applyFill="1" applyBorder="1" applyAlignment="1">
      <alignment horizontal="center"/>
    </xf>
    <xf numFmtId="1" fontId="2" fillId="16" borderId="25" xfId="0" applyNumberFormat="1" applyFont="1" applyFill="1" applyBorder="1" applyAlignment="1">
      <alignment horizontal="center"/>
    </xf>
    <xf numFmtId="1" fontId="6" fillId="16" borderId="30" xfId="0" applyNumberFormat="1" applyFont="1" applyFill="1" applyBorder="1" applyAlignment="1">
      <alignment horizontal="center"/>
    </xf>
    <xf numFmtId="1" fontId="6" fillId="14" borderId="30" xfId="0" applyNumberFormat="1" applyFont="1" applyFill="1" applyBorder="1" applyAlignment="1">
      <alignment horizontal="center"/>
    </xf>
    <xf numFmtId="0" fontId="1" fillId="6" borderId="23" xfId="0" applyFont="1" applyFill="1" applyBorder="1" applyAlignment="1">
      <alignment vertical="top"/>
    </xf>
    <xf numFmtId="0" fontId="2" fillId="6" borderId="12" xfId="0" applyFont="1" applyFill="1" applyBorder="1" applyAlignment="1">
      <alignment vertical="top"/>
    </xf>
    <xf numFmtId="1" fontId="1" fillId="6" borderId="11" xfId="0" applyNumberFormat="1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 vertical="top"/>
    </xf>
    <xf numFmtId="1" fontId="2" fillId="14" borderId="30" xfId="0" applyNumberFormat="1" applyFont="1" applyFill="1" applyBorder="1" applyAlignment="1">
      <alignment horizontal="center"/>
    </xf>
    <xf numFmtId="0" fontId="0" fillId="13" borderId="40" xfId="0" applyFill="1" applyBorder="1" applyAlignment="1"/>
    <xf numFmtId="0" fontId="0" fillId="13" borderId="41" xfId="0" applyFill="1" applyBorder="1" applyAlignment="1"/>
    <xf numFmtId="0" fontId="1" fillId="13" borderId="18" xfId="0" applyFont="1" applyFill="1" applyBorder="1" applyAlignment="1">
      <alignment vertical="top"/>
    </xf>
    <xf numFmtId="0" fontId="4" fillId="13" borderId="13" xfId="0" applyFont="1" applyFill="1" applyBorder="1" applyAlignment="1">
      <alignment horizontal="center" vertical="top"/>
    </xf>
    <xf numFmtId="1" fontId="2" fillId="13" borderId="13" xfId="0" applyNumberFormat="1" applyFont="1" applyFill="1" applyBorder="1" applyAlignment="1">
      <alignment horizontal="center"/>
    </xf>
    <xf numFmtId="0" fontId="4" fillId="15" borderId="13" xfId="0" applyFont="1" applyFill="1" applyBorder="1" applyAlignment="1">
      <alignment horizontal="center" vertical="top"/>
    </xf>
    <xf numFmtId="0" fontId="5" fillId="15" borderId="20" xfId="0" applyFont="1" applyFill="1" applyBorder="1" applyAlignment="1">
      <alignment horizontal="center" vertical="top"/>
    </xf>
    <xf numFmtId="1" fontId="2" fillId="15" borderId="13" xfId="0" applyNumberFormat="1" applyFont="1" applyFill="1" applyBorder="1" applyAlignment="1">
      <alignment horizontal="center"/>
    </xf>
    <xf numFmtId="1" fontId="6" fillId="15" borderId="20" xfId="0" applyNumberFormat="1" applyFont="1" applyFill="1" applyBorder="1" applyAlignment="1">
      <alignment horizontal="center"/>
    </xf>
    <xf numFmtId="0" fontId="5" fillId="13" borderId="12" xfId="0" applyFont="1" applyFill="1" applyBorder="1" applyAlignment="1">
      <alignment horizontal="center" vertical="top"/>
    </xf>
    <xf numFmtId="1" fontId="6" fillId="17" borderId="7" xfId="0" applyNumberFormat="1" applyFont="1" applyFill="1" applyBorder="1" applyAlignment="1">
      <alignment horizontal="center"/>
    </xf>
    <xf numFmtId="0" fontId="6" fillId="17" borderId="7" xfId="0" applyFont="1" applyFill="1" applyBorder="1" applyAlignment="1">
      <alignment horizontal="center" vertical="top"/>
    </xf>
    <xf numFmtId="1" fontId="16" fillId="15" borderId="11" xfId="0" applyNumberFormat="1" applyFont="1" applyFill="1" applyBorder="1" applyAlignment="1">
      <alignment horizontal="center"/>
    </xf>
    <xf numFmtId="0" fontId="7" fillId="14" borderId="6" xfId="0" applyFont="1" applyFill="1" applyBorder="1" applyAlignment="1">
      <alignment vertical="top"/>
    </xf>
    <xf numFmtId="1" fontId="10" fillId="14" borderId="11" xfId="0" applyNumberFormat="1" applyFont="1" applyFill="1" applyBorder="1" applyAlignment="1">
      <alignment horizontal="center"/>
    </xf>
    <xf numFmtId="0" fontId="6" fillId="13" borderId="19" xfId="0" applyFont="1" applyFill="1" applyBorder="1" applyAlignment="1">
      <alignment vertical="top"/>
    </xf>
    <xf numFmtId="0" fontId="6" fillId="13" borderId="10" xfId="0" applyFont="1" applyFill="1" applyBorder="1" applyAlignment="1">
      <alignment vertical="top"/>
    </xf>
    <xf numFmtId="0" fontId="4" fillId="13" borderId="31" xfId="0" applyFont="1" applyFill="1" applyBorder="1" applyAlignment="1">
      <alignment horizontal="center" vertical="top"/>
    </xf>
    <xf numFmtId="0" fontId="4" fillId="13" borderId="39" xfId="0" applyFont="1" applyFill="1" applyBorder="1" applyAlignment="1">
      <alignment horizontal="center" vertical="top"/>
    </xf>
    <xf numFmtId="1" fontId="0" fillId="16" borderId="12" xfId="0" applyNumberFormat="1" applyFill="1" applyBorder="1" applyAlignment="1">
      <alignment horizontal="center"/>
    </xf>
    <xf numFmtId="0" fontId="2" fillId="18" borderId="0" xfId="0" applyFont="1" applyFill="1"/>
    <xf numFmtId="0" fontId="6" fillId="18" borderId="0" xfId="0" applyFont="1" applyFill="1"/>
    <xf numFmtId="0" fontId="0" fillId="18" borderId="0" xfId="0" applyFill="1"/>
    <xf numFmtId="0" fontId="0" fillId="18" borderId="0" xfId="0" applyFill="1" applyAlignment="1">
      <alignment horizontal="center"/>
    </xf>
    <xf numFmtId="0" fontId="1" fillId="15" borderId="14" xfId="0" applyFont="1" applyFill="1" applyBorder="1" applyAlignment="1">
      <alignment vertical="top"/>
    </xf>
    <xf numFmtId="0" fontId="1" fillId="15" borderId="15" xfId="0" applyFont="1" applyFill="1" applyBorder="1" applyAlignment="1">
      <alignment vertical="top"/>
    </xf>
    <xf numFmtId="0" fontId="4" fillId="15" borderId="31" xfId="0" applyFont="1" applyFill="1" applyBorder="1" applyAlignment="1">
      <alignment horizontal="center" vertical="top"/>
    </xf>
    <xf numFmtId="0" fontId="5" fillId="15" borderId="39" xfId="0" applyFont="1" applyFill="1" applyBorder="1" applyAlignment="1">
      <alignment horizontal="center" vertical="top"/>
    </xf>
    <xf numFmtId="1" fontId="2" fillId="15" borderId="16" xfId="0" applyNumberFormat="1" applyFont="1" applyFill="1" applyBorder="1" applyAlignment="1">
      <alignment horizontal="center"/>
    </xf>
    <xf numFmtId="1" fontId="6" fillId="15" borderId="17" xfId="0" applyNumberFormat="1" applyFont="1" applyFill="1" applyBorder="1" applyAlignment="1">
      <alignment horizontal="center"/>
    </xf>
    <xf numFmtId="0" fontId="1" fillId="13" borderId="14" xfId="0" applyFont="1" applyFill="1" applyBorder="1" applyAlignment="1">
      <alignment vertical="top"/>
    </xf>
    <xf numFmtId="0" fontId="6" fillId="13" borderId="15" xfId="0" applyFont="1" applyFill="1" applyBorder="1" applyAlignment="1">
      <alignment vertical="top"/>
    </xf>
    <xf numFmtId="0" fontId="6" fillId="13" borderId="6" xfId="0" applyFont="1" applyFill="1" applyBorder="1" applyAlignment="1">
      <alignment vertical="top"/>
    </xf>
    <xf numFmtId="1" fontId="6" fillId="13" borderId="13" xfId="0" applyNumberFormat="1" applyFont="1" applyFill="1" applyBorder="1" applyAlignment="1">
      <alignment horizontal="center"/>
    </xf>
    <xf numFmtId="1" fontId="0" fillId="13" borderId="20" xfId="0" applyNumberFormat="1" applyFill="1" applyBorder="1" applyAlignment="1">
      <alignment horizontal="center"/>
    </xf>
    <xf numFmtId="1" fontId="0" fillId="13" borderId="22" xfId="0" applyNumberFormat="1" applyFill="1" applyBorder="1" applyAlignment="1">
      <alignment horizontal="center"/>
    </xf>
    <xf numFmtId="1" fontId="0" fillId="13" borderId="16" xfId="0" applyNumberFormat="1" applyFill="1" applyBorder="1" applyAlignment="1">
      <alignment horizontal="center"/>
    </xf>
    <xf numFmtId="1" fontId="2" fillId="13" borderId="17" xfId="0" applyNumberFormat="1" applyFont="1" applyFill="1" applyBorder="1" applyAlignment="1">
      <alignment horizontal="center"/>
    </xf>
    <xf numFmtId="1" fontId="16" fillId="13" borderId="17" xfId="0" applyNumberFormat="1" applyFont="1" applyFill="1" applyBorder="1" applyAlignment="1">
      <alignment horizontal="center"/>
    </xf>
    <xf numFmtId="1" fontId="0" fillId="16" borderId="7" xfId="0" applyNumberFormat="1" applyFill="1" applyBorder="1" applyAlignment="1">
      <alignment horizontal="center"/>
    </xf>
    <xf numFmtId="1" fontId="2" fillId="8" borderId="12" xfId="0" applyNumberFormat="1" applyFont="1" applyFill="1" applyBorder="1" applyAlignment="1">
      <alignment horizontal="center"/>
    </xf>
    <xf numFmtId="1" fontId="6" fillId="17" borderId="13" xfId="0" applyNumberFormat="1" applyFont="1" applyFill="1" applyBorder="1" applyAlignment="1">
      <alignment horizontal="center"/>
    </xf>
    <xf numFmtId="0" fontId="4" fillId="13" borderId="16" xfId="0" applyFont="1" applyFill="1" applyBorder="1" applyAlignment="1">
      <alignment horizontal="center" vertical="top"/>
    </xf>
    <xf numFmtId="0" fontId="5" fillId="13" borderId="16" xfId="0" applyFont="1" applyFill="1" applyBorder="1" applyAlignment="1">
      <alignment horizontal="center" vertical="top"/>
    </xf>
    <xf numFmtId="0" fontId="7" fillId="14" borderId="10" xfId="0" applyFont="1" applyFill="1" applyBorder="1" applyAlignment="1">
      <alignment vertical="top"/>
    </xf>
    <xf numFmtId="0" fontId="1" fillId="13" borderId="11" xfId="0" applyFont="1" applyFill="1" applyBorder="1" applyAlignment="1">
      <alignment vertical="top"/>
    </xf>
    <xf numFmtId="0" fontId="6" fillId="13" borderId="12" xfId="0" applyFont="1" applyFill="1" applyBorder="1" applyAlignment="1">
      <alignment vertical="top"/>
    </xf>
    <xf numFmtId="0" fontId="14" fillId="0" borderId="37" xfId="0" applyFont="1" applyFill="1" applyBorder="1" applyAlignment="1">
      <alignment horizontal="left"/>
    </xf>
    <xf numFmtId="0" fontId="4" fillId="6" borderId="16" xfId="0" applyFont="1" applyFill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1" fontId="8" fillId="0" borderId="45" xfId="0" applyNumberFormat="1" applyFont="1" applyBorder="1" applyAlignment="1">
      <alignment horizontal="center"/>
    </xf>
    <xf numFmtId="1" fontId="8" fillId="0" borderId="35" xfId="0" applyNumberFormat="1" applyFont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14" borderId="23" xfId="0" applyFont="1" applyFill="1" applyBorder="1" applyAlignment="1">
      <alignment horizontal="center" vertical="top"/>
    </xf>
    <xf numFmtId="0" fontId="7" fillId="14" borderId="11" xfId="0" applyFont="1" applyFill="1" applyBorder="1" applyAlignment="1">
      <alignment horizontal="center" vertical="top"/>
    </xf>
    <xf numFmtId="0" fontId="1" fillId="14" borderId="11" xfId="0" applyFont="1" applyFill="1" applyBorder="1" applyAlignment="1">
      <alignment horizontal="center" vertical="top"/>
    </xf>
    <xf numFmtId="1" fontId="16" fillId="15" borderId="9" xfId="0" applyNumberFormat="1" applyFont="1" applyFill="1" applyBorder="1" applyAlignment="1">
      <alignment horizontal="center"/>
    </xf>
    <xf numFmtId="0" fontId="1" fillId="15" borderId="23" xfId="0" applyFont="1" applyFill="1" applyBorder="1" applyAlignment="1">
      <alignment horizontal="center" vertical="top"/>
    </xf>
    <xf numFmtId="0" fontId="7" fillId="15" borderId="11" xfId="0" applyFont="1" applyFill="1" applyBorder="1" applyAlignment="1">
      <alignment horizontal="center" vertical="top"/>
    </xf>
    <xf numFmtId="0" fontId="1" fillId="15" borderId="11" xfId="0" applyFont="1" applyFill="1" applyBorder="1" applyAlignment="1">
      <alignment horizontal="center" vertical="top"/>
    </xf>
    <xf numFmtId="0" fontId="7" fillId="15" borderId="12" xfId="0" applyFont="1" applyFill="1" applyBorder="1" applyAlignment="1">
      <alignment horizontal="center" vertical="top"/>
    </xf>
    <xf numFmtId="0" fontId="1" fillId="16" borderId="23" xfId="0" applyFont="1" applyFill="1" applyBorder="1" applyAlignment="1">
      <alignment horizontal="center" vertical="top"/>
    </xf>
    <xf numFmtId="0" fontId="7" fillId="16" borderId="11" xfId="0" applyFont="1" applyFill="1" applyBorder="1" applyAlignment="1">
      <alignment horizontal="center" vertical="top"/>
    </xf>
    <xf numFmtId="0" fontId="1" fillId="16" borderId="11" xfId="0" applyFont="1" applyFill="1" applyBorder="1" applyAlignment="1">
      <alignment horizontal="center" vertical="top"/>
    </xf>
    <xf numFmtId="0" fontId="7" fillId="16" borderId="12" xfId="0" applyFont="1" applyFill="1" applyBorder="1" applyAlignment="1">
      <alignment horizontal="center" vertical="top"/>
    </xf>
    <xf numFmtId="0" fontId="2" fillId="6" borderId="19" xfId="0" applyFont="1" applyFill="1" applyBorder="1" applyAlignment="1">
      <alignment vertical="top"/>
    </xf>
    <xf numFmtId="0" fontId="1" fillId="6" borderId="43" xfId="0" applyFont="1" applyFill="1" applyBorder="1" applyAlignment="1">
      <alignment vertical="top"/>
    </xf>
    <xf numFmtId="0" fontId="1" fillId="6" borderId="23" xfId="0" applyFont="1" applyFill="1" applyBorder="1" applyAlignment="1">
      <alignment horizontal="center" vertical="top"/>
    </xf>
    <xf numFmtId="0" fontId="7" fillId="6" borderId="11" xfId="0" applyFont="1" applyFill="1" applyBorder="1" applyAlignment="1">
      <alignment horizontal="center" vertical="top"/>
    </xf>
    <xf numFmtId="0" fontId="1" fillId="6" borderId="11" xfId="0" applyFont="1" applyFill="1" applyBorder="1" applyAlignment="1">
      <alignment horizontal="center" vertical="top"/>
    </xf>
    <xf numFmtId="0" fontId="7" fillId="6" borderId="12" xfId="0" applyFont="1" applyFill="1" applyBorder="1" applyAlignment="1">
      <alignment horizontal="center" vertical="top"/>
    </xf>
    <xf numFmtId="1" fontId="0" fillId="14" borderId="9" xfId="0" applyNumberFormat="1" applyFill="1" applyBorder="1" applyAlignment="1">
      <alignment horizontal="center"/>
    </xf>
    <xf numFmtId="0" fontId="1" fillId="13" borderId="12" xfId="0" applyFont="1" applyFill="1" applyBorder="1" applyAlignment="1">
      <alignment vertical="top"/>
    </xf>
    <xf numFmtId="0" fontId="1" fillId="13" borderId="23" xfId="0" applyFont="1" applyFill="1" applyBorder="1" applyAlignment="1">
      <alignment horizontal="center" vertical="top"/>
    </xf>
    <xf numFmtId="0" fontId="7" fillId="13" borderId="11" xfId="0" applyFont="1" applyFill="1" applyBorder="1" applyAlignment="1">
      <alignment horizontal="center" vertical="top"/>
    </xf>
    <xf numFmtId="0" fontId="1" fillId="13" borderId="11" xfId="0" applyFont="1" applyFill="1" applyBorder="1" applyAlignment="1">
      <alignment horizontal="center" vertical="top"/>
    </xf>
    <xf numFmtId="0" fontId="7" fillId="13" borderId="12" xfId="0" applyFont="1" applyFill="1" applyBorder="1" applyAlignment="1">
      <alignment horizontal="center" vertical="top"/>
    </xf>
    <xf numFmtId="0" fontId="22" fillId="0" borderId="11" xfId="0" applyNumberFormat="1" applyFont="1" applyBorder="1" applyAlignment="1">
      <alignment horizontal="left"/>
    </xf>
    <xf numFmtId="0" fontId="23" fillId="0" borderId="11" xfId="0" applyNumberFormat="1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1" xfId="0" applyFont="1" applyBorder="1"/>
    <xf numFmtId="0" fontId="23" fillId="0" borderId="11" xfId="0" applyNumberFormat="1" applyFont="1" applyBorder="1" applyAlignment="1"/>
    <xf numFmtId="0" fontId="1" fillId="0" borderId="9" xfId="0" applyFont="1" applyBorder="1"/>
    <xf numFmtId="0" fontId="23" fillId="0" borderId="7" xfId="0" applyFont="1" applyBorder="1"/>
    <xf numFmtId="0" fontId="4" fillId="0" borderId="0" xfId="0" applyFont="1"/>
    <xf numFmtId="0" fontId="23" fillId="0" borderId="54" xfId="0" applyNumberFormat="1" applyFont="1" applyBorder="1" applyAlignment="1">
      <alignment horizontal="left"/>
    </xf>
    <xf numFmtId="0" fontId="2" fillId="0" borderId="55" xfId="0" applyFont="1" applyBorder="1" applyAlignment="1">
      <alignment horizontal="center"/>
    </xf>
    <xf numFmtId="0" fontId="23" fillId="0" borderId="21" xfId="0" applyFont="1" applyFill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3" fillId="0" borderId="21" xfId="0" applyNumberFormat="1" applyFont="1" applyFill="1" applyBorder="1" applyAlignment="1"/>
    <xf numFmtId="0" fontId="2" fillId="0" borderId="6" xfId="0" applyNumberFormat="1" applyFont="1" applyBorder="1" applyAlignment="1">
      <alignment horizontal="center"/>
    </xf>
    <xf numFmtId="0" fontId="23" fillId="0" borderId="22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23" fillId="0" borderId="23" xfId="0" applyFont="1" applyFill="1" applyBorder="1"/>
    <xf numFmtId="0" fontId="13" fillId="0" borderId="12" xfId="0" applyFont="1" applyBorder="1" applyAlignment="1">
      <alignment horizontal="center"/>
    </xf>
    <xf numFmtId="0" fontId="23" fillId="0" borderId="26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center"/>
    </xf>
    <xf numFmtId="0" fontId="23" fillId="0" borderId="22" xfId="0" applyFont="1" applyFill="1" applyBorder="1"/>
    <xf numFmtId="0" fontId="2" fillId="0" borderId="8" xfId="0" applyNumberFormat="1" applyFont="1" applyBorder="1" applyAlignment="1">
      <alignment horizontal="center"/>
    </xf>
    <xf numFmtId="0" fontId="23" fillId="0" borderId="23" xfId="0" applyFont="1" applyBorder="1"/>
    <xf numFmtId="0" fontId="2" fillId="0" borderId="12" xfId="0" applyNumberFormat="1" applyFont="1" applyBorder="1" applyAlignment="1">
      <alignment horizontal="center"/>
    </xf>
    <xf numFmtId="0" fontId="23" fillId="0" borderId="26" xfId="0" applyNumberFormat="1" applyFont="1" applyFill="1" applyBorder="1" applyAlignment="1"/>
    <xf numFmtId="0" fontId="23" fillId="0" borderId="23" xfId="0" applyFont="1" applyFill="1" applyBorder="1" applyAlignment="1">
      <alignment horizontal="left"/>
    </xf>
    <xf numFmtId="0" fontId="24" fillId="0" borderId="23" xfId="0" applyNumberFormat="1" applyFont="1" applyFill="1" applyBorder="1" applyAlignment="1">
      <alignment horizontal="left"/>
    </xf>
    <xf numFmtId="0" fontId="23" fillId="0" borderId="23" xfId="0" applyNumberFormat="1" applyFont="1" applyFill="1" applyBorder="1" applyAlignment="1"/>
    <xf numFmtId="0" fontId="2" fillId="0" borderId="12" xfId="0" applyFont="1" applyBorder="1" applyAlignment="1">
      <alignment horizontal="center"/>
    </xf>
    <xf numFmtId="0" fontId="23" fillId="0" borderId="23" xfId="0" applyNumberFormat="1" applyFont="1" applyFill="1" applyBorder="1" applyAlignment="1">
      <alignment horizontal="left"/>
    </xf>
    <xf numFmtId="0" fontId="13" fillId="0" borderId="12" xfId="0" applyNumberFormat="1" applyFont="1" applyFill="1" applyBorder="1" applyAlignment="1">
      <alignment horizontal="center"/>
    </xf>
    <xf numFmtId="0" fontId="23" fillId="0" borderId="24" xfId="0" applyNumberFormat="1" applyFont="1" applyFill="1" applyBorder="1" applyAlignment="1">
      <alignment horizontal="left"/>
    </xf>
    <xf numFmtId="0" fontId="2" fillId="0" borderId="30" xfId="0" applyNumberFormat="1" applyFont="1" applyFill="1" applyBorder="1" applyAlignment="1">
      <alignment horizontal="center"/>
    </xf>
    <xf numFmtId="0" fontId="23" fillId="0" borderId="23" xfId="0" applyFont="1" applyFill="1" applyBorder="1" applyAlignment="1"/>
    <xf numFmtId="0" fontId="13" fillId="0" borderId="12" xfId="0" applyNumberFormat="1" applyFont="1" applyBorder="1" applyAlignment="1">
      <alignment horizontal="center"/>
    </xf>
    <xf numFmtId="0" fontId="23" fillId="0" borderId="24" xfId="0" applyNumberFormat="1" applyFont="1" applyFill="1" applyBorder="1" applyAlignment="1"/>
    <xf numFmtId="1" fontId="2" fillId="0" borderId="30" xfId="0" applyNumberFormat="1" applyFont="1" applyBorder="1" applyAlignment="1">
      <alignment horizontal="center"/>
    </xf>
    <xf numFmtId="0" fontId="23" fillId="0" borderId="2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3" fillId="0" borderId="2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center"/>
    </xf>
    <xf numFmtId="0" fontId="23" fillId="0" borderId="56" xfId="0" applyFont="1" applyFill="1" applyBorder="1" applyAlignment="1">
      <alignment horizontal="left"/>
    </xf>
    <xf numFmtId="0" fontId="13" fillId="0" borderId="57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0" fontId="23" fillId="0" borderId="50" xfId="0" applyFont="1" applyFill="1" applyBorder="1"/>
    <xf numFmtId="0" fontId="13" fillId="0" borderId="53" xfId="0" applyFont="1" applyBorder="1" applyAlignment="1">
      <alignment horizontal="center"/>
    </xf>
    <xf numFmtId="0" fontId="13" fillId="0" borderId="57" xfId="0" applyFont="1" applyBorder="1" applyAlignment="1">
      <alignment horizontal="center"/>
    </xf>
    <xf numFmtId="0" fontId="23" fillId="0" borderId="26" xfId="0" applyNumberFormat="1" applyFont="1" applyBorder="1" applyAlignment="1"/>
    <xf numFmtId="0" fontId="14" fillId="0" borderId="21" xfId="0" applyFont="1" applyFill="1" applyBorder="1"/>
    <xf numFmtId="0" fontId="22" fillId="0" borderId="23" xfId="0" applyNumberFormat="1" applyFont="1" applyFill="1" applyBorder="1" applyAlignment="1">
      <alignment horizontal="left"/>
    </xf>
    <xf numFmtId="0" fontId="14" fillId="0" borderId="23" xfId="0" applyNumberFormat="1" applyFont="1" applyFill="1" applyBorder="1" applyAlignment="1">
      <alignment horizontal="left"/>
    </xf>
    <xf numFmtId="0" fontId="23" fillId="0" borderId="24" xfId="0" applyFont="1" applyFill="1" applyBorder="1"/>
    <xf numFmtId="0" fontId="13" fillId="0" borderId="30" xfId="0" applyFont="1" applyBorder="1" applyAlignment="1">
      <alignment horizontal="center"/>
    </xf>
    <xf numFmtId="0" fontId="14" fillId="0" borderId="23" xfId="0" applyFont="1" applyFill="1" applyBorder="1"/>
    <xf numFmtId="0" fontId="23" fillId="0" borderId="21" xfId="0" applyFont="1" applyFill="1" applyBorder="1"/>
    <xf numFmtId="0" fontId="23" fillId="0" borderId="23" xfId="0" applyFont="1" applyFill="1" applyBorder="1" applyAlignment="1">
      <alignment vertical="top"/>
    </xf>
    <xf numFmtId="0" fontId="2" fillId="0" borderId="12" xfId="0" applyFont="1" applyBorder="1" applyAlignment="1">
      <alignment horizontal="center" vertical="top"/>
    </xf>
    <xf numFmtId="0" fontId="23" fillId="0" borderId="26" xfId="0" applyNumberFormat="1" applyFont="1" applyFill="1" applyBorder="1" applyAlignment="1">
      <alignment horizontal="left"/>
    </xf>
    <xf numFmtId="0" fontId="13" fillId="0" borderId="10" xfId="0" applyFont="1" applyBorder="1" applyAlignment="1">
      <alignment horizontal="center"/>
    </xf>
    <xf numFmtId="0" fontId="23" fillId="0" borderId="23" xfId="0" applyFont="1" applyFill="1" applyBorder="1" applyAlignment="1">
      <alignment horizontal="left" vertical="top"/>
    </xf>
    <xf numFmtId="0" fontId="23" fillId="0" borderId="24" xfId="0" applyFont="1" applyFill="1" applyBorder="1" applyAlignment="1">
      <alignment vertical="top"/>
    </xf>
    <xf numFmtId="0" fontId="2" fillId="0" borderId="30" xfId="0" applyFont="1" applyBorder="1" applyAlignment="1">
      <alignment horizontal="center" vertical="top"/>
    </xf>
    <xf numFmtId="0" fontId="22" fillId="0" borderId="21" xfId="0" applyNumberFormat="1" applyFont="1" applyFill="1" applyBorder="1" applyAlignment="1">
      <alignment horizontal="left"/>
    </xf>
    <xf numFmtId="0" fontId="13" fillId="0" borderId="6" xfId="0" applyNumberFormat="1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3" fillId="0" borderId="22" xfId="0" applyNumberFormat="1" applyFont="1" applyFill="1" applyBorder="1" applyAlignment="1">
      <alignment horizontal="left"/>
    </xf>
    <xf numFmtId="0" fontId="22" fillId="0" borderId="26" xfId="0" applyNumberFormat="1" applyFont="1" applyFill="1" applyBorder="1" applyAlignment="1"/>
    <xf numFmtId="0" fontId="13" fillId="0" borderId="10" xfId="0" applyNumberFormat="1" applyFont="1" applyBorder="1" applyAlignment="1">
      <alignment horizontal="center"/>
    </xf>
    <xf numFmtId="0" fontId="23" fillId="0" borderId="26" xfId="0" applyFont="1" applyBorder="1"/>
    <xf numFmtId="0" fontId="23" fillId="0" borderId="24" xfId="0" applyFont="1" applyBorder="1" applyAlignment="1"/>
    <xf numFmtId="0" fontId="23" fillId="0" borderId="21" xfId="0" applyNumberFormat="1" applyFont="1" applyBorder="1" applyAlignment="1"/>
    <xf numFmtId="0" fontId="14" fillId="0" borderId="26" xfId="0" applyNumberFormat="1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14" fillId="0" borderId="23" xfId="0" applyFont="1" applyFill="1" applyBorder="1" applyAlignment="1">
      <alignment horizontal="left"/>
    </xf>
    <xf numFmtId="0" fontId="2" fillId="0" borderId="30" xfId="0" applyNumberFormat="1" applyFont="1" applyBorder="1" applyAlignment="1">
      <alignment horizontal="center"/>
    </xf>
    <xf numFmtId="0" fontId="23" fillId="0" borderId="22" xfId="0" applyFont="1" applyFill="1" applyBorder="1" applyAlignment="1"/>
    <xf numFmtId="0" fontId="13" fillId="0" borderId="8" xfId="0" applyFont="1" applyBorder="1" applyAlignment="1">
      <alignment horizontal="center"/>
    </xf>
    <xf numFmtId="0" fontId="14" fillId="0" borderId="21" xfId="0" applyNumberFormat="1" applyFont="1" applyFill="1" applyBorder="1" applyAlignment="1"/>
    <xf numFmtId="0" fontId="23" fillId="0" borderId="56" xfId="0" applyFont="1" applyFill="1" applyBorder="1"/>
    <xf numFmtId="0" fontId="23" fillId="0" borderId="21" xfId="0" applyNumberFormat="1" applyFont="1" applyFill="1" applyBorder="1" applyAlignment="1">
      <alignment horizontal="left"/>
    </xf>
    <xf numFmtId="0" fontId="13" fillId="0" borderId="8" xfId="0" applyNumberFormat="1" applyFont="1" applyBorder="1" applyAlignment="1">
      <alignment horizontal="center"/>
    </xf>
    <xf numFmtId="0" fontId="13" fillId="0" borderId="30" xfId="0" applyNumberFormat="1" applyFont="1" applyBorder="1" applyAlignment="1">
      <alignment horizontal="center"/>
    </xf>
    <xf numFmtId="0" fontId="23" fillId="0" borderId="22" xfId="0" applyFont="1" applyFill="1" applyBorder="1" applyAlignment="1">
      <alignment horizontal="left"/>
    </xf>
    <xf numFmtId="0" fontId="22" fillId="0" borderId="21" xfId="0" applyNumberFormat="1" applyFont="1" applyBorder="1" applyAlignment="1">
      <alignment horizontal="left"/>
    </xf>
    <xf numFmtId="0" fontId="23" fillId="0" borderId="56" xfId="0" applyFont="1" applyFill="1" applyBorder="1" applyAlignment="1">
      <alignment horizontal="left" vertical="top"/>
    </xf>
    <xf numFmtId="0" fontId="2" fillId="0" borderId="57" xfId="0" applyFont="1" applyBorder="1" applyAlignment="1">
      <alignment horizontal="center" vertical="top"/>
    </xf>
    <xf numFmtId="0" fontId="23" fillId="0" borderId="2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3" fillId="0" borderId="22" xfId="0" applyFont="1" applyFill="1" applyBorder="1" applyAlignment="1">
      <alignment vertical="top"/>
    </xf>
    <xf numFmtId="0" fontId="2" fillId="0" borderId="8" xfId="0" applyFont="1" applyBorder="1" applyAlignment="1">
      <alignment horizontal="center"/>
    </xf>
    <xf numFmtId="0" fontId="14" fillId="0" borderId="26" xfId="0" applyNumberFormat="1" applyFont="1" applyFill="1" applyBorder="1" applyAlignment="1"/>
    <xf numFmtId="0" fontId="23" fillId="0" borderId="1" xfId="0" applyNumberFormat="1" applyFont="1" applyFill="1" applyBorder="1" applyAlignment="1"/>
    <xf numFmtId="0" fontId="23" fillId="0" borderId="1" xfId="0" applyNumberFormat="1" applyFont="1" applyFill="1" applyBorder="1" applyAlignment="1">
      <alignment horizontal="left"/>
    </xf>
    <xf numFmtId="0" fontId="23" fillId="0" borderId="1" xfId="0" applyFont="1" applyBorder="1"/>
    <xf numFmtId="0" fontId="1" fillId="0" borderId="20" xfId="0" applyFont="1" applyFill="1" applyBorder="1" applyAlignment="1">
      <alignment horizontal="center"/>
    </xf>
    <xf numFmtId="0" fontId="2" fillId="0" borderId="37" xfId="0" applyNumberFormat="1" applyFont="1" applyFill="1" applyBorder="1" applyAlignment="1"/>
    <xf numFmtId="0" fontId="23" fillId="0" borderId="2" xfId="0" applyFont="1" applyBorder="1"/>
    <xf numFmtId="0" fontId="1" fillId="0" borderId="0" xfId="0" applyFont="1" applyFill="1"/>
    <xf numFmtId="0" fontId="23" fillId="0" borderId="37" xfId="0" applyNumberFormat="1" applyFont="1" applyFill="1" applyBorder="1" applyAlignment="1"/>
    <xf numFmtId="0" fontId="23" fillId="0" borderId="1" xfId="0" applyFont="1" applyFill="1" applyBorder="1"/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left"/>
    </xf>
    <xf numFmtId="0" fontId="2" fillId="0" borderId="37" xfId="0" applyNumberFormat="1" applyFont="1" applyFill="1" applyBorder="1" applyAlignment="1">
      <alignment horizontal="left"/>
    </xf>
    <xf numFmtId="0" fontId="23" fillId="0" borderId="2" xfId="0" applyNumberFormat="1" applyFont="1" applyFill="1" applyBorder="1" applyAlignment="1"/>
    <xf numFmtId="0" fontId="23" fillId="0" borderId="37" xfId="0" applyFont="1" applyFill="1" applyBorder="1" applyAlignment="1"/>
    <xf numFmtId="0" fontId="23" fillId="0" borderId="1" xfId="0" applyFont="1" applyFill="1" applyBorder="1" applyAlignment="1"/>
    <xf numFmtId="0" fontId="23" fillId="0" borderId="1" xfId="0" applyFont="1" applyBorder="1" applyAlignment="1"/>
    <xf numFmtId="0" fontId="2" fillId="0" borderId="37" xfId="0" applyFont="1" applyFill="1" applyBorder="1" applyAlignment="1"/>
    <xf numFmtId="0" fontId="23" fillId="0" borderId="2" xfId="0" applyFont="1" applyFill="1" applyBorder="1" applyAlignment="1"/>
    <xf numFmtId="0" fontId="23" fillId="0" borderId="37" xfId="0" applyFont="1" applyFill="1" applyBorder="1"/>
    <xf numFmtId="0" fontId="23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3" fillId="0" borderId="2" xfId="0" applyFont="1" applyFill="1" applyBorder="1" applyAlignment="1">
      <alignment vertical="top"/>
    </xf>
    <xf numFmtId="0" fontId="1" fillId="0" borderId="0" xfId="0" applyFont="1" applyFill="1" applyBorder="1"/>
    <xf numFmtId="0" fontId="2" fillId="0" borderId="37" xfId="0" applyFont="1" applyFill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3" fillId="0" borderId="2" xfId="0" applyNumberFormat="1" applyFont="1" applyFill="1" applyBorder="1" applyAlignment="1">
      <alignment horizontal="left"/>
    </xf>
    <xf numFmtId="0" fontId="24" fillId="0" borderId="1" xfId="0" applyNumberFormat="1" applyFont="1" applyFill="1" applyBorder="1" applyAlignment="1">
      <alignment horizontal="left"/>
    </xf>
    <xf numFmtId="0" fontId="22" fillId="0" borderId="1" xfId="0" applyNumberFormat="1" applyFont="1" applyFill="1" applyBorder="1" applyAlignment="1">
      <alignment horizontal="left"/>
    </xf>
    <xf numFmtId="0" fontId="22" fillId="0" borderId="1" xfId="0" applyNumberFormat="1" applyFont="1" applyFill="1" applyBorder="1" applyAlignment="1"/>
    <xf numFmtId="0" fontId="2" fillId="0" borderId="37" xfId="0" applyFont="1" applyBorder="1"/>
    <xf numFmtId="0" fontId="23" fillId="0" borderId="2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2" fillId="0" borderId="37" xfId="0" applyNumberFormat="1" applyFont="1" applyBorder="1" applyAlignment="1"/>
    <xf numFmtId="0" fontId="23" fillId="0" borderId="2" xfId="0" applyFont="1" applyFill="1" applyBorder="1"/>
    <xf numFmtId="0" fontId="1" fillId="15" borderId="36" xfId="0" applyFont="1" applyFill="1" applyBorder="1" applyAlignment="1">
      <alignment horizontal="center" vertical="top"/>
    </xf>
    <xf numFmtId="0" fontId="1" fillId="15" borderId="40" xfId="0" applyFont="1" applyFill="1" applyBorder="1" applyAlignment="1">
      <alignment horizontal="center" vertical="top"/>
    </xf>
    <xf numFmtId="0" fontId="1" fillId="15" borderId="41" xfId="0" applyFont="1" applyFill="1" applyBorder="1" applyAlignment="1">
      <alignment horizontal="center" vertical="top"/>
    </xf>
    <xf numFmtId="0" fontId="1" fillId="14" borderId="36" xfId="0" applyFont="1" applyFill="1" applyBorder="1" applyAlignment="1">
      <alignment horizontal="center" vertical="top"/>
    </xf>
    <xf numFmtId="0" fontId="1" fillId="14" borderId="40" xfId="0" applyFont="1" applyFill="1" applyBorder="1" applyAlignment="1">
      <alignment horizontal="center" vertical="top"/>
    </xf>
    <xf numFmtId="0" fontId="0" fillId="14" borderId="40" xfId="0" applyFill="1" applyBorder="1" applyAlignment="1">
      <alignment horizontal="center" vertical="top"/>
    </xf>
    <xf numFmtId="0" fontId="1" fillId="13" borderId="36" xfId="0" applyFont="1" applyFill="1" applyBorder="1" applyAlignment="1">
      <alignment horizontal="center" vertical="top"/>
    </xf>
    <xf numFmtId="0" fontId="0" fillId="13" borderId="40" xfId="0" applyFill="1" applyBorder="1" applyAlignment="1">
      <alignment horizontal="center"/>
    </xf>
    <xf numFmtId="0" fontId="1" fillId="16" borderId="29" xfId="0" applyFont="1" applyFill="1" applyBorder="1" applyAlignment="1">
      <alignment horizontal="center" vertical="top"/>
    </xf>
    <xf numFmtId="0" fontId="0" fillId="16" borderId="32" xfId="0" applyFill="1" applyBorder="1" applyAlignment="1">
      <alignment horizontal="center" vertical="top"/>
    </xf>
    <xf numFmtId="0" fontId="0" fillId="16" borderId="38" xfId="0" applyFill="1" applyBorder="1" applyAlignment="1">
      <alignment horizontal="center" vertical="top"/>
    </xf>
    <xf numFmtId="0" fontId="1" fillId="6" borderId="36" xfId="0" applyFont="1" applyFill="1" applyBorder="1" applyAlignment="1">
      <alignment horizontal="center" vertical="top"/>
    </xf>
    <xf numFmtId="0" fontId="1" fillId="6" borderId="40" xfId="0" applyFont="1" applyFill="1" applyBorder="1" applyAlignment="1">
      <alignment horizontal="center" vertical="top"/>
    </xf>
    <xf numFmtId="0" fontId="1" fillId="6" borderId="41" xfId="0" applyFont="1" applyFill="1" applyBorder="1" applyAlignment="1">
      <alignment horizontal="center" vertical="top"/>
    </xf>
    <xf numFmtId="0" fontId="1" fillId="15" borderId="29" xfId="0" applyFont="1" applyFill="1" applyBorder="1" applyAlignment="1">
      <alignment horizontal="center" vertical="top"/>
    </xf>
    <xf numFmtId="0" fontId="1" fillId="15" borderId="32" xfId="0" applyFont="1" applyFill="1" applyBorder="1" applyAlignment="1">
      <alignment horizontal="center" vertical="top"/>
    </xf>
    <xf numFmtId="0" fontId="1" fillId="15" borderId="38" xfId="0" applyFont="1" applyFill="1" applyBorder="1" applyAlignment="1">
      <alignment horizontal="center" vertical="top"/>
    </xf>
    <xf numFmtId="0" fontId="1" fillId="14" borderId="29" xfId="0" applyFont="1" applyFill="1" applyBorder="1" applyAlignment="1">
      <alignment horizontal="center" vertical="top"/>
    </xf>
    <xf numFmtId="0" fontId="0" fillId="14" borderId="32" xfId="0" applyFill="1" applyBorder="1" applyAlignment="1">
      <alignment horizontal="center" vertical="top"/>
    </xf>
    <xf numFmtId="0" fontId="0" fillId="14" borderId="38" xfId="0" applyFill="1" applyBorder="1" applyAlignment="1">
      <alignment horizontal="center" vertical="top"/>
    </xf>
    <xf numFmtId="0" fontId="1" fillId="13" borderId="29" xfId="0" applyFont="1" applyFill="1" applyBorder="1" applyAlignment="1">
      <alignment horizontal="center" vertical="top"/>
    </xf>
    <xf numFmtId="0" fontId="0" fillId="13" borderId="32" xfId="0" applyFill="1" applyBorder="1" applyAlignment="1">
      <alignment horizontal="center"/>
    </xf>
    <xf numFmtId="0" fontId="0" fillId="13" borderId="38" xfId="0" applyFill="1" applyBorder="1" applyAlignment="1">
      <alignment horizontal="center"/>
    </xf>
    <xf numFmtId="0" fontId="1" fillId="6" borderId="29" xfId="0" applyFont="1" applyFill="1" applyBorder="1" applyAlignment="1">
      <alignment horizontal="center" vertical="top"/>
    </xf>
    <xf numFmtId="0" fontId="1" fillId="6" borderId="32" xfId="0" applyFont="1" applyFill="1" applyBorder="1" applyAlignment="1">
      <alignment horizontal="center" vertical="top"/>
    </xf>
    <xf numFmtId="0" fontId="1" fillId="6" borderId="38" xfId="0" applyFont="1" applyFill="1" applyBorder="1" applyAlignment="1">
      <alignment horizontal="center" vertical="top"/>
    </xf>
    <xf numFmtId="0" fontId="1" fillId="16" borderId="49" xfId="0" applyFont="1" applyFill="1" applyBorder="1" applyAlignment="1">
      <alignment horizontal="center" vertical="top"/>
    </xf>
    <xf numFmtId="0" fontId="1" fillId="16" borderId="44" xfId="0" applyFont="1" applyFill="1" applyBorder="1" applyAlignment="1">
      <alignment horizontal="center" vertical="top"/>
    </xf>
    <xf numFmtId="0" fontId="1" fillId="16" borderId="48" xfId="0" applyFont="1" applyFill="1" applyBorder="1" applyAlignment="1">
      <alignment horizontal="center" vertical="top"/>
    </xf>
    <xf numFmtId="0" fontId="1" fillId="13" borderId="40" xfId="0" applyFont="1" applyFill="1" applyBorder="1" applyAlignment="1">
      <alignment horizontal="center" vertical="top"/>
    </xf>
    <xf numFmtId="0" fontId="1" fillId="14" borderId="41" xfId="0" applyFont="1" applyFill="1" applyBorder="1" applyAlignment="1">
      <alignment horizontal="center" vertical="top"/>
    </xf>
    <xf numFmtId="0" fontId="1" fillId="16" borderId="32" xfId="0" applyFont="1" applyFill="1" applyBorder="1" applyAlignment="1">
      <alignment horizontal="center" vertical="top"/>
    </xf>
    <xf numFmtId="0" fontId="0" fillId="14" borderId="41" xfId="0" applyFill="1" applyBorder="1" applyAlignment="1">
      <alignment horizontal="center" vertical="top"/>
    </xf>
    <xf numFmtId="0" fontId="1" fillId="16" borderId="36" xfId="0" applyFont="1" applyFill="1" applyBorder="1" applyAlignment="1">
      <alignment horizontal="center" vertical="top"/>
    </xf>
    <xf numFmtId="0" fontId="0" fillId="16" borderId="40" xfId="0" applyFill="1" applyBorder="1" applyAlignment="1">
      <alignment horizontal="center" vertical="top"/>
    </xf>
    <xf numFmtId="0" fontId="0" fillId="16" borderId="41" xfId="0" applyFill="1" applyBorder="1" applyAlignment="1">
      <alignment horizontal="center" vertical="top"/>
    </xf>
    <xf numFmtId="0" fontId="0" fillId="13" borderId="40" xfId="0" applyFill="1" applyBorder="1" applyAlignment="1"/>
    <xf numFmtId="0" fontId="0" fillId="14" borderId="40" xfId="0" applyFill="1" applyBorder="1" applyAlignment="1">
      <alignment horizontal="center"/>
    </xf>
    <xf numFmtId="0" fontId="1" fillId="13" borderId="41" xfId="0" applyFont="1" applyFill="1" applyBorder="1" applyAlignment="1">
      <alignment horizontal="center" vertical="top"/>
    </xf>
    <xf numFmtId="0" fontId="0" fillId="14" borderId="41" xfId="0" applyFill="1" applyBorder="1" applyAlignment="1">
      <alignment horizontal="center"/>
    </xf>
    <xf numFmtId="0" fontId="0" fillId="6" borderId="40" xfId="0" applyFill="1" applyBorder="1" applyAlignment="1">
      <alignment horizontal="center" vertical="top"/>
    </xf>
    <xf numFmtId="0" fontId="0" fillId="6" borderId="41" xfId="0" applyFill="1" applyBorder="1" applyAlignment="1">
      <alignment horizontal="center" vertical="top"/>
    </xf>
    <xf numFmtId="0" fontId="0" fillId="14" borderId="40" xfId="0" applyFill="1" applyBorder="1" applyAlignment="1"/>
    <xf numFmtId="0" fontId="0" fillId="14" borderId="41" xfId="0" applyFill="1" applyBorder="1" applyAlignment="1"/>
    <xf numFmtId="0" fontId="1" fillId="13" borderId="32" xfId="0" applyFont="1" applyFill="1" applyBorder="1" applyAlignment="1">
      <alignment horizontal="center" vertical="top"/>
    </xf>
    <xf numFmtId="0" fontId="1" fillId="13" borderId="38" xfId="0" applyFont="1" applyFill="1" applyBorder="1" applyAlignment="1">
      <alignment horizontal="center" vertical="top"/>
    </xf>
    <xf numFmtId="0" fontId="1" fillId="6" borderId="50" xfId="0" applyFont="1" applyFill="1" applyBorder="1" applyAlignment="1">
      <alignment horizontal="center" vertical="top"/>
    </xf>
    <xf numFmtId="0" fontId="1" fillId="6" borderId="51" xfId="0" applyFont="1" applyFill="1" applyBorder="1" applyAlignment="1">
      <alignment horizontal="center" vertical="top"/>
    </xf>
    <xf numFmtId="0" fontId="1" fillId="0" borderId="32" xfId="0" applyFont="1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8" xfId="0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00CC"/>
      <color rgb="FFFF6600"/>
      <color rgb="FFFF3300"/>
      <color rgb="FFCCCCFF"/>
      <color rgb="FF6DFFAF"/>
      <color rgb="FFFFFF99"/>
      <color rgb="FF66FFFF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AR41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21" sqref="B21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9.140625" style="1"/>
    <col min="44" max="44" width="3.7109375" style="1" customWidth="1"/>
    <col min="45" max="16384" width="9.140625" style="1"/>
  </cols>
  <sheetData>
    <row r="1" spans="1:44" ht="13.5" thickBot="1">
      <c r="G1" s="41"/>
      <c r="H1" s="41"/>
      <c r="I1" s="41"/>
      <c r="J1" s="41"/>
    </row>
    <row r="2" spans="1:44" s="3" customFormat="1" ht="13.5" thickBot="1">
      <c r="B2" s="87" t="s">
        <v>284</v>
      </c>
      <c r="C2" s="45"/>
      <c r="D2" s="46"/>
      <c r="E2" s="46"/>
      <c r="F2" s="46"/>
      <c r="G2" s="785" t="s">
        <v>259</v>
      </c>
      <c r="H2" s="786"/>
      <c r="I2" s="786"/>
      <c r="J2" s="787"/>
      <c r="K2" s="796" t="s">
        <v>263</v>
      </c>
      <c r="L2" s="797"/>
      <c r="M2" s="797"/>
      <c r="N2" s="797"/>
      <c r="O2" s="797"/>
      <c r="P2" s="797"/>
      <c r="Q2" s="797"/>
      <c r="R2" s="798"/>
      <c r="S2" s="788" t="s">
        <v>281</v>
      </c>
      <c r="T2" s="789"/>
      <c r="U2" s="789"/>
      <c r="V2" s="789"/>
      <c r="W2" s="789"/>
      <c r="X2" s="789"/>
      <c r="Y2" s="789"/>
      <c r="Z2" s="789"/>
      <c r="AA2" s="790"/>
      <c r="AB2" s="790"/>
      <c r="AC2" s="791" t="s">
        <v>333</v>
      </c>
      <c r="AD2" s="792"/>
      <c r="AE2" s="792"/>
      <c r="AF2" s="792"/>
      <c r="AG2" s="792"/>
      <c r="AH2" s="792"/>
      <c r="AI2" s="792"/>
      <c r="AJ2" s="792"/>
      <c r="AK2" s="792"/>
      <c r="AL2" s="792"/>
      <c r="AM2" s="793" t="s">
        <v>334</v>
      </c>
      <c r="AN2" s="794"/>
      <c r="AO2" s="794"/>
      <c r="AP2" s="795"/>
    </row>
    <row r="3" spans="1:44">
      <c r="B3" s="139" t="s">
        <v>291</v>
      </c>
      <c r="C3" s="47"/>
      <c r="D3" s="44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01" t="s">
        <v>6</v>
      </c>
      <c r="L3" s="203"/>
      <c r="M3" s="264" t="s">
        <v>6</v>
      </c>
      <c r="N3" s="202"/>
      <c r="O3" s="202" t="s">
        <v>6</v>
      </c>
      <c r="P3" s="403"/>
      <c r="Q3" s="264" t="s">
        <v>6</v>
      </c>
      <c r="R3" s="220"/>
      <c r="S3" s="309" t="s">
        <v>6</v>
      </c>
      <c r="T3" s="416"/>
      <c r="U3" s="310" t="s">
        <v>6</v>
      </c>
      <c r="V3" s="310"/>
      <c r="W3" s="310" t="s">
        <v>6</v>
      </c>
      <c r="X3" s="310"/>
      <c r="Y3" s="310" t="s">
        <v>6</v>
      </c>
      <c r="Z3" s="310"/>
      <c r="AA3" s="310" t="s">
        <v>6</v>
      </c>
      <c r="AB3" s="417"/>
      <c r="AC3" s="245" t="s">
        <v>6</v>
      </c>
      <c r="AD3" s="247"/>
      <c r="AE3" s="247" t="s">
        <v>6</v>
      </c>
      <c r="AF3" s="247"/>
      <c r="AG3" s="247" t="s">
        <v>6</v>
      </c>
      <c r="AH3" s="247"/>
      <c r="AI3" s="247" t="s">
        <v>6</v>
      </c>
      <c r="AJ3" s="246"/>
      <c r="AK3" s="247" t="s">
        <v>6</v>
      </c>
      <c r="AL3" s="430"/>
      <c r="AM3" s="412" t="s">
        <v>6</v>
      </c>
      <c r="AN3" s="413"/>
      <c r="AO3" s="414" t="s">
        <v>6</v>
      </c>
      <c r="AP3" s="435"/>
    </row>
    <row r="4" spans="1:44" s="2" customFormat="1" ht="13.15" customHeight="1" thickBot="1">
      <c r="B4" s="86" t="s">
        <v>0</v>
      </c>
      <c r="C4" s="86" t="s">
        <v>8</v>
      </c>
      <c r="D4" s="86" t="s">
        <v>5</v>
      </c>
      <c r="E4" s="86" t="s">
        <v>5</v>
      </c>
      <c r="F4" s="86" t="s">
        <v>5</v>
      </c>
      <c r="G4" s="387" t="s">
        <v>9</v>
      </c>
      <c r="H4" s="388" t="s">
        <v>5</v>
      </c>
      <c r="I4" s="389" t="s">
        <v>10</v>
      </c>
      <c r="J4" s="464" t="s">
        <v>5</v>
      </c>
      <c r="K4" s="205" t="s">
        <v>19</v>
      </c>
      <c r="L4" s="206" t="s">
        <v>5</v>
      </c>
      <c r="M4" s="207" t="s">
        <v>1</v>
      </c>
      <c r="N4" s="206" t="s">
        <v>5</v>
      </c>
      <c r="O4" s="207" t="s">
        <v>2</v>
      </c>
      <c r="P4" s="214" t="s">
        <v>5</v>
      </c>
      <c r="Q4" s="207" t="s">
        <v>252</v>
      </c>
      <c r="R4" s="272" t="s">
        <v>5</v>
      </c>
      <c r="S4" s="400" t="s">
        <v>19</v>
      </c>
      <c r="T4" s="401" t="s">
        <v>5</v>
      </c>
      <c r="U4" s="402" t="s">
        <v>23</v>
      </c>
      <c r="V4" s="401" t="s">
        <v>5</v>
      </c>
      <c r="W4" s="402" t="s">
        <v>1</v>
      </c>
      <c r="X4" s="401" t="s">
        <v>5</v>
      </c>
      <c r="Y4" s="402" t="s">
        <v>2</v>
      </c>
      <c r="Z4" s="401" t="s">
        <v>5</v>
      </c>
      <c r="AA4" s="402" t="s">
        <v>277</v>
      </c>
      <c r="AB4" s="465" t="s">
        <v>5</v>
      </c>
      <c r="AC4" s="257" t="s">
        <v>19</v>
      </c>
      <c r="AD4" s="258" t="s">
        <v>5</v>
      </c>
      <c r="AE4" s="259" t="s">
        <v>23</v>
      </c>
      <c r="AF4" s="258" t="s">
        <v>5</v>
      </c>
      <c r="AG4" s="259" t="s">
        <v>1</v>
      </c>
      <c r="AH4" s="258" t="s">
        <v>5</v>
      </c>
      <c r="AI4" s="259" t="s">
        <v>2</v>
      </c>
      <c r="AJ4" s="258" t="s">
        <v>5</v>
      </c>
      <c r="AK4" s="259" t="s">
        <v>277</v>
      </c>
      <c r="AL4" s="260" t="s">
        <v>5</v>
      </c>
      <c r="AM4" s="379" t="s">
        <v>21</v>
      </c>
      <c r="AN4" s="380" t="s">
        <v>5</v>
      </c>
      <c r="AO4" s="381" t="s">
        <v>22</v>
      </c>
      <c r="AP4" s="466" t="s">
        <v>5</v>
      </c>
    </row>
    <row r="5" spans="1:44" ht="13.15" customHeight="1">
      <c r="A5" s="755">
        <v>1</v>
      </c>
      <c r="B5" s="756" t="s">
        <v>143</v>
      </c>
      <c r="C5" s="293" t="s">
        <v>39</v>
      </c>
      <c r="D5" s="284">
        <f t="shared" ref="D5:D36" si="0">F5+E5</f>
        <v>146</v>
      </c>
      <c r="E5" s="285">
        <f>SUM(L5+N5+X5+AH5)</f>
        <v>96</v>
      </c>
      <c r="F5" s="290">
        <f>SUM(H5+R5)</f>
        <v>50</v>
      </c>
      <c r="G5" s="450">
        <v>1</v>
      </c>
      <c r="H5" s="279">
        <v>25</v>
      </c>
      <c r="I5" s="451">
        <v>1</v>
      </c>
      <c r="J5" s="452">
        <v>16</v>
      </c>
      <c r="K5" s="288">
        <v>2</v>
      </c>
      <c r="L5" s="453">
        <v>21</v>
      </c>
      <c r="M5" s="280">
        <v>1</v>
      </c>
      <c r="N5" s="453">
        <v>25</v>
      </c>
      <c r="O5" s="280">
        <v>1</v>
      </c>
      <c r="P5" s="281">
        <v>16</v>
      </c>
      <c r="Q5" s="280">
        <v>1</v>
      </c>
      <c r="R5" s="287">
        <v>25</v>
      </c>
      <c r="S5" s="454">
        <v>2</v>
      </c>
      <c r="T5" s="455">
        <v>21</v>
      </c>
      <c r="U5" s="456">
        <v>1</v>
      </c>
      <c r="V5" s="457">
        <v>16</v>
      </c>
      <c r="W5" s="456">
        <v>1</v>
      </c>
      <c r="X5" s="453">
        <v>25</v>
      </c>
      <c r="Y5" s="456">
        <v>1</v>
      </c>
      <c r="Z5" s="457">
        <v>16</v>
      </c>
      <c r="AA5" s="456">
        <v>1</v>
      </c>
      <c r="AB5" s="458">
        <v>8</v>
      </c>
      <c r="AC5" s="294">
        <v>2</v>
      </c>
      <c r="AD5" s="459">
        <v>21</v>
      </c>
      <c r="AE5" s="296">
        <v>1</v>
      </c>
      <c r="AF5" s="459">
        <v>16</v>
      </c>
      <c r="AG5" s="296">
        <v>1</v>
      </c>
      <c r="AH5" s="453">
        <v>25</v>
      </c>
      <c r="AI5" s="296">
        <v>1</v>
      </c>
      <c r="AJ5" s="295">
        <v>16</v>
      </c>
      <c r="AK5" s="296">
        <v>1</v>
      </c>
      <c r="AL5" s="297">
        <v>8</v>
      </c>
      <c r="AM5" s="460">
        <v>1</v>
      </c>
      <c r="AN5" s="461">
        <v>25</v>
      </c>
      <c r="AO5" s="462">
        <v>1</v>
      </c>
      <c r="AP5" s="463">
        <v>16</v>
      </c>
    </row>
    <row r="6" spans="1:44" ht="13.15" customHeight="1">
      <c r="A6" s="755">
        <v>2</v>
      </c>
      <c r="B6" s="749" t="s">
        <v>153</v>
      </c>
      <c r="C6" s="90" t="s">
        <v>31</v>
      </c>
      <c r="D6" s="10">
        <f t="shared" si="0"/>
        <v>138</v>
      </c>
      <c r="E6" s="19">
        <f>SUM(L6+N6+T6+AD6)</f>
        <v>96</v>
      </c>
      <c r="F6" s="48">
        <f>SUM(H6+R6)</f>
        <v>42</v>
      </c>
      <c r="G6" s="337">
        <v>2</v>
      </c>
      <c r="H6" s="132">
        <v>21</v>
      </c>
      <c r="I6" s="339">
        <v>2</v>
      </c>
      <c r="J6" s="341">
        <v>13</v>
      </c>
      <c r="K6" s="171">
        <v>1</v>
      </c>
      <c r="L6" s="438">
        <v>25</v>
      </c>
      <c r="M6" s="154">
        <v>2</v>
      </c>
      <c r="N6" s="438">
        <v>21</v>
      </c>
      <c r="O6" s="154">
        <v>2</v>
      </c>
      <c r="P6" s="155">
        <v>13</v>
      </c>
      <c r="Q6" s="154">
        <v>2</v>
      </c>
      <c r="R6" s="133">
        <v>21</v>
      </c>
      <c r="S6" s="316">
        <v>1</v>
      </c>
      <c r="T6" s="439">
        <v>25</v>
      </c>
      <c r="U6" s="318">
        <v>2</v>
      </c>
      <c r="V6" s="317">
        <v>13</v>
      </c>
      <c r="W6" s="318">
        <v>2</v>
      </c>
      <c r="X6" s="317">
        <v>21</v>
      </c>
      <c r="Y6" s="318">
        <v>3</v>
      </c>
      <c r="Z6" s="317">
        <v>10</v>
      </c>
      <c r="AA6" s="318">
        <v>1</v>
      </c>
      <c r="AB6" s="419">
        <v>8</v>
      </c>
      <c r="AC6" s="229">
        <v>1</v>
      </c>
      <c r="AD6" s="439">
        <v>25</v>
      </c>
      <c r="AE6" s="231">
        <v>3</v>
      </c>
      <c r="AF6" s="230">
        <v>10</v>
      </c>
      <c r="AG6" s="231">
        <v>2</v>
      </c>
      <c r="AH6" s="232">
        <v>21</v>
      </c>
      <c r="AI6" s="231">
        <v>4</v>
      </c>
      <c r="AJ6" s="232">
        <v>8</v>
      </c>
      <c r="AK6" s="231">
        <v>1</v>
      </c>
      <c r="AL6" s="233">
        <v>8</v>
      </c>
      <c r="AM6" s="367">
        <v>2</v>
      </c>
      <c r="AN6" s="368">
        <v>21</v>
      </c>
      <c r="AO6" s="369">
        <v>7</v>
      </c>
      <c r="AP6" s="370">
        <v>5</v>
      </c>
    </row>
    <row r="7" spans="1:44" s="2" customFormat="1" ht="13.15" customHeight="1">
      <c r="A7" s="755">
        <v>3</v>
      </c>
      <c r="B7" s="749" t="s">
        <v>147</v>
      </c>
      <c r="C7" s="90" t="s">
        <v>35</v>
      </c>
      <c r="D7" s="10">
        <f t="shared" si="0"/>
        <v>98</v>
      </c>
      <c r="E7" s="19">
        <f>SUM(N7+P7+V7+Z7)</f>
        <v>65</v>
      </c>
      <c r="F7" s="48">
        <f>SUM(J7+R7)</f>
        <v>33</v>
      </c>
      <c r="G7" s="337">
        <v>0</v>
      </c>
      <c r="H7" s="338">
        <v>0</v>
      </c>
      <c r="I7" s="339">
        <v>1</v>
      </c>
      <c r="J7" s="133">
        <v>16</v>
      </c>
      <c r="K7" s="171">
        <v>5</v>
      </c>
      <c r="L7" s="155">
        <v>14</v>
      </c>
      <c r="M7" s="154">
        <v>3</v>
      </c>
      <c r="N7" s="438">
        <v>17</v>
      </c>
      <c r="O7" s="154">
        <v>1</v>
      </c>
      <c r="P7" s="438">
        <v>16</v>
      </c>
      <c r="Q7" s="154">
        <v>3</v>
      </c>
      <c r="R7" s="133">
        <v>17</v>
      </c>
      <c r="S7" s="316"/>
      <c r="T7" s="418"/>
      <c r="U7" s="318">
        <v>1</v>
      </c>
      <c r="V7" s="438">
        <v>16</v>
      </c>
      <c r="W7" s="318">
        <v>4</v>
      </c>
      <c r="X7" s="317">
        <v>15</v>
      </c>
      <c r="Y7" s="318">
        <v>1</v>
      </c>
      <c r="Z7" s="438">
        <v>16</v>
      </c>
      <c r="AA7" s="318">
        <v>1</v>
      </c>
      <c r="AB7" s="419">
        <v>8</v>
      </c>
      <c r="AC7" s="229">
        <v>8</v>
      </c>
      <c r="AD7" s="230">
        <v>11</v>
      </c>
      <c r="AE7" s="231">
        <v>1</v>
      </c>
      <c r="AF7" s="230">
        <v>16</v>
      </c>
      <c r="AG7" s="231">
        <v>5</v>
      </c>
      <c r="AH7" s="232">
        <v>14</v>
      </c>
      <c r="AI7" s="231">
        <v>1</v>
      </c>
      <c r="AJ7" s="232">
        <v>16</v>
      </c>
      <c r="AK7" s="231">
        <v>1</v>
      </c>
      <c r="AL7" s="233">
        <v>8</v>
      </c>
      <c r="AM7" s="367">
        <v>5</v>
      </c>
      <c r="AN7" s="368">
        <v>14</v>
      </c>
      <c r="AO7" s="369">
        <v>1</v>
      </c>
      <c r="AP7" s="370">
        <v>16</v>
      </c>
      <c r="AQ7" s="1"/>
      <c r="AR7" s="1"/>
    </row>
    <row r="8" spans="1:44" ht="13.15" customHeight="1">
      <c r="A8" s="755">
        <v>4</v>
      </c>
      <c r="B8" s="757" t="s">
        <v>186</v>
      </c>
      <c r="C8" s="90" t="s">
        <v>46</v>
      </c>
      <c r="D8" s="10">
        <f t="shared" si="0"/>
        <v>89</v>
      </c>
      <c r="E8" s="19">
        <f>SUM(T8+X8+AD8+AH8)</f>
        <v>66</v>
      </c>
      <c r="F8" s="48">
        <f>SUM(H8+R8)</f>
        <v>23</v>
      </c>
      <c r="G8" s="337">
        <v>11</v>
      </c>
      <c r="H8" s="132">
        <v>8</v>
      </c>
      <c r="I8" s="339">
        <v>5</v>
      </c>
      <c r="J8" s="340">
        <v>7</v>
      </c>
      <c r="K8" s="171">
        <v>10</v>
      </c>
      <c r="L8" s="155">
        <v>9</v>
      </c>
      <c r="M8" s="154">
        <v>10</v>
      </c>
      <c r="N8" s="155">
        <v>9</v>
      </c>
      <c r="O8" s="154">
        <v>4</v>
      </c>
      <c r="P8" s="155">
        <v>8</v>
      </c>
      <c r="Q8" s="154">
        <v>4</v>
      </c>
      <c r="R8" s="133">
        <v>15</v>
      </c>
      <c r="S8" s="316">
        <v>4</v>
      </c>
      <c r="T8" s="439">
        <v>15</v>
      </c>
      <c r="U8" s="318">
        <v>7</v>
      </c>
      <c r="V8" s="317">
        <v>5</v>
      </c>
      <c r="W8" s="318">
        <v>3</v>
      </c>
      <c r="X8" s="438">
        <v>17</v>
      </c>
      <c r="Y8" s="318">
        <v>2</v>
      </c>
      <c r="Z8" s="317">
        <v>13</v>
      </c>
      <c r="AA8" s="318">
        <v>5</v>
      </c>
      <c r="AB8" s="419">
        <v>2</v>
      </c>
      <c r="AC8" s="229">
        <v>3</v>
      </c>
      <c r="AD8" s="439">
        <v>17</v>
      </c>
      <c r="AE8" s="231">
        <v>5</v>
      </c>
      <c r="AF8" s="230">
        <v>7</v>
      </c>
      <c r="AG8" s="231">
        <v>3</v>
      </c>
      <c r="AH8" s="438">
        <v>17</v>
      </c>
      <c r="AI8" s="231">
        <v>2</v>
      </c>
      <c r="AJ8" s="232">
        <v>13</v>
      </c>
      <c r="AK8" s="231">
        <v>6</v>
      </c>
      <c r="AL8" s="233">
        <v>1</v>
      </c>
      <c r="AM8" s="367"/>
      <c r="AN8" s="368"/>
      <c r="AO8" s="369"/>
      <c r="AP8" s="370"/>
    </row>
    <row r="9" spans="1:44" ht="13.15" customHeight="1">
      <c r="A9" s="755">
        <v>5</v>
      </c>
      <c r="B9" s="758" t="s">
        <v>218</v>
      </c>
      <c r="C9" s="91" t="s">
        <v>366</v>
      </c>
      <c r="D9" s="10">
        <f t="shared" si="0"/>
        <v>87</v>
      </c>
      <c r="E9" s="19">
        <f>SUM(T9+X9+AD9+AH9)</f>
        <v>57</v>
      </c>
      <c r="F9" s="48">
        <f>SUM(R9+AN9)</f>
        <v>30</v>
      </c>
      <c r="G9" s="342">
        <v>8</v>
      </c>
      <c r="H9" s="343">
        <v>11</v>
      </c>
      <c r="I9" s="344">
        <v>0</v>
      </c>
      <c r="J9" s="345">
        <v>0</v>
      </c>
      <c r="K9" s="197">
        <v>8</v>
      </c>
      <c r="L9" s="156">
        <v>11</v>
      </c>
      <c r="M9" s="157">
        <v>5</v>
      </c>
      <c r="N9" s="156">
        <v>14</v>
      </c>
      <c r="O9" s="157">
        <v>8</v>
      </c>
      <c r="P9" s="156">
        <v>4</v>
      </c>
      <c r="Q9" s="157">
        <v>6</v>
      </c>
      <c r="R9" s="137">
        <v>13</v>
      </c>
      <c r="S9" s="320">
        <v>5</v>
      </c>
      <c r="T9" s="441">
        <v>14</v>
      </c>
      <c r="U9" s="322">
        <v>6</v>
      </c>
      <c r="V9" s="321">
        <v>6</v>
      </c>
      <c r="W9" s="322">
        <v>5</v>
      </c>
      <c r="X9" s="440">
        <v>14</v>
      </c>
      <c r="Y9" s="322">
        <v>6</v>
      </c>
      <c r="Z9" s="321">
        <v>6</v>
      </c>
      <c r="AA9" s="318">
        <v>2</v>
      </c>
      <c r="AB9" s="419">
        <v>6</v>
      </c>
      <c r="AC9" s="234">
        <v>5</v>
      </c>
      <c r="AD9" s="441">
        <v>14</v>
      </c>
      <c r="AE9" s="236">
        <v>2</v>
      </c>
      <c r="AF9" s="235">
        <v>13</v>
      </c>
      <c r="AG9" s="236">
        <v>4</v>
      </c>
      <c r="AH9" s="440">
        <v>15</v>
      </c>
      <c r="AI9" s="236">
        <v>6</v>
      </c>
      <c r="AJ9" s="237">
        <v>6</v>
      </c>
      <c r="AK9" s="236">
        <v>2</v>
      </c>
      <c r="AL9" s="238">
        <v>6</v>
      </c>
      <c r="AM9" s="371">
        <v>3</v>
      </c>
      <c r="AN9" s="136">
        <v>17</v>
      </c>
      <c r="AO9" s="373">
        <v>4</v>
      </c>
      <c r="AP9" s="374">
        <v>8</v>
      </c>
      <c r="AQ9" s="2"/>
      <c r="AR9" s="2"/>
    </row>
    <row r="10" spans="1:44" ht="13.15" customHeight="1">
      <c r="A10" s="755">
        <v>6</v>
      </c>
      <c r="B10" s="758" t="s">
        <v>217</v>
      </c>
      <c r="C10" s="91" t="s">
        <v>36</v>
      </c>
      <c r="D10" s="10">
        <f t="shared" si="0"/>
        <v>85</v>
      </c>
      <c r="E10" s="19">
        <f>SUM(L10+N10+T10+AD10)</f>
        <v>58</v>
      </c>
      <c r="F10" s="48">
        <f>SUM(H10+AN10)</f>
        <v>27</v>
      </c>
      <c r="G10" s="342">
        <v>5</v>
      </c>
      <c r="H10" s="136">
        <v>14</v>
      </c>
      <c r="I10" s="344">
        <v>3</v>
      </c>
      <c r="J10" s="345">
        <v>10</v>
      </c>
      <c r="K10" s="197">
        <v>4</v>
      </c>
      <c r="L10" s="440">
        <v>15</v>
      </c>
      <c r="M10" s="157">
        <v>6</v>
      </c>
      <c r="N10" s="440">
        <v>13</v>
      </c>
      <c r="O10" s="157">
        <v>3</v>
      </c>
      <c r="P10" s="156">
        <v>10</v>
      </c>
      <c r="Q10" s="157">
        <v>11</v>
      </c>
      <c r="R10" s="198">
        <v>8</v>
      </c>
      <c r="S10" s="320">
        <v>3</v>
      </c>
      <c r="T10" s="441">
        <v>17</v>
      </c>
      <c r="U10" s="322"/>
      <c r="V10" s="321"/>
      <c r="W10" s="322">
        <v>7</v>
      </c>
      <c r="X10" s="321">
        <v>12</v>
      </c>
      <c r="Y10" s="322"/>
      <c r="Z10" s="321"/>
      <c r="AA10" s="318">
        <v>2</v>
      </c>
      <c r="AB10" s="419">
        <v>6</v>
      </c>
      <c r="AC10" s="234">
        <v>6</v>
      </c>
      <c r="AD10" s="441">
        <v>13</v>
      </c>
      <c r="AE10" s="236">
        <v>8</v>
      </c>
      <c r="AF10" s="235">
        <v>4</v>
      </c>
      <c r="AG10" s="236">
        <v>8</v>
      </c>
      <c r="AH10" s="237">
        <v>11</v>
      </c>
      <c r="AI10" s="236">
        <v>8</v>
      </c>
      <c r="AJ10" s="237">
        <v>4</v>
      </c>
      <c r="AK10" s="236">
        <v>2</v>
      </c>
      <c r="AL10" s="238">
        <v>6</v>
      </c>
      <c r="AM10" s="371">
        <v>6</v>
      </c>
      <c r="AN10" s="136">
        <v>13</v>
      </c>
      <c r="AO10" s="373">
        <v>5</v>
      </c>
      <c r="AP10" s="374">
        <v>7</v>
      </c>
      <c r="AQ10" s="2"/>
      <c r="AR10" s="2"/>
    </row>
    <row r="11" spans="1:44" ht="13.15" customHeight="1">
      <c r="A11" s="755">
        <v>7</v>
      </c>
      <c r="B11" s="750" t="s">
        <v>221</v>
      </c>
      <c r="C11" s="101" t="s">
        <v>44</v>
      </c>
      <c r="D11" s="10">
        <f t="shared" si="0"/>
        <v>73</v>
      </c>
      <c r="E11" s="19">
        <f>SUM(T11+AD11+AF11+AH11)</f>
        <v>53</v>
      </c>
      <c r="F11" s="48">
        <f>SUM(AN11+AP11)</f>
        <v>20</v>
      </c>
      <c r="G11" s="337">
        <v>16</v>
      </c>
      <c r="H11" s="343">
        <v>3</v>
      </c>
      <c r="I11" s="344">
        <v>0</v>
      </c>
      <c r="J11" s="345">
        <v>0</v>
      </c>
      <c r="K11" s="197">
        <v>7</v>
      </c>
      <c r="L11" s="156">
        <v>12</v>
      </c>
      <c r="M11" s="157">
        <v>11</v>
      </c>
      <c r="N11" s="156">
        <v>8</v>
      </c>
      <c r="O11" s="157">
        <v>8</v>
      </c>
      <c r="P11" s="156">
        <v>4</v>
      </c>
      <c r="Q11" s="157">
        <v>12</v>
      </c>
      <c r="R11" s="168">
        <v>7</v>
      </c>
      <c r="S11" s="320">
        <v>6</v>
      </c>
      <c r="T11" s="441">
        <v>13</v>
      </c>
      <c r="U11" s="322">
        <v>6</v>
      </c>
      <c r="V11" s="321">
        <v>6</v>
      </c>
      <c r="W11" s="322">
        <v>8</v>
      </c>
      <c r="X11" s="321">
        <v>11</v>
      </c>
      <c r="Y11" s="322">
        <v>6</v>
      </c>
      <c r="Z11" s="321">
        <v>6</v>
      </c>
      <c r="AA11" s="322"/>
      <c r="AB11" s="421"/>
      <c r="AC11" s="234">
        <v>4</v>
      </c>
      <c r="AD11" s="441">
        <v>15</v>
      </c>
      <c r="AE11" s="236">
        <v>2</v>
      </c>
      <c r="AF11" s="441">
        <v>13</v>
      </c>
      <c r="AG11" s="236">
        <v>7</v>
      </c>
      <c r="AH11" s="440">
        <v>12</v>
      </c>
      <c r="AI11" s="236">
        <v>6</v>
      </c>
      <c r="AJ11" s="237">
        <v>6</v>
      </c>
      <c r="AK11" s="231">
        <v>5</v>
      </c>
      <c r="AL11" s="233">
        <v>2</v>
      </c>
      <c r="AM11" s="371">
        <v>7</v>
      </c>
      <c r="AN11" s="136">
        <v>12</v>
      </c>
      <c r="AO11" s="373">
        <v>4</v>
      </c>
      <c r="AP11" s="137">
        <v>8</v>
      </c>
      <c r="AQ11" s="2"/>
      <c r="AR11" s="2"/>
    </row>
    <row r="12" spans="1:44" ht="13.15" customHeight="1">
      <c r="A12" s="755">
        <v>8</v>
      </c>
      <c r="B12" s="757" t="s">
        <v>148</v>
      </c>
      <c r="C12" s="90" t="s">
        <v>36</v>
      </c>
      <c r="D12" s="10">
        <f t="shared" si="0"/>
        <v>72</v>
      </c>
      <c r="E12" s="19">
        <f>SUM(L12+N12+T12+AH12)</f>
        <v>49</v>
      </c>
      <c r="F12" s="48">
        <f>SUM(R12+AN12)</f>
        <v>23</v>
      </c>
      <c r="G12" s="346">
        <v>10</v>
      </c>
      <c r="H12" s="338">
        <v>9</v>
      </c>
      <c r="I12" s="347">
        <v>4</v>
      </c>
      <c r="J12" s="341">
        <v>8</v>
      </c>
      <c r="K12" s="171">
        <v>6</v>
      </c>
      <c r="L12" s="438">
        <v>13</v>
      </c>
      <c r="M12" s="154">
        <v>8</v>
      </c>
      <c r="N12" s="438">
        <v>11</v>
      </c>
      <c r="O12" s="154">
        <v>5</v>
      </c>
      <c r="P12" s="155">
        <v>7</v>
      </c>
      <c r="Q12" s="154">
        <v>7</v>
      </c>
      <c r="R12" s="133">
        <v>12</v>
      </c>
      <c r="S12" s="316">
        <v>7</v>
      </c>
      <c r="T12" s="439">
        <v>12</v>
      </c>
      <c r="U12" s="318">
        <v>3</v>
      </c>
      <c r="V12" s="317">
        <v>10</v>
      </c>
      <c r="W12" s="318">
        <v>9</v>
      </c>
      <c r="X12" s="317">
        <v>10</v>
      </c>
      <c r="Y12" s="318">
        <v>4</v>
      </c>
      <c r="Z12" s="317">
        <v>8</v>
      </c>
      <c r="AA12" s="318">
        <v>2</v>
      </c>
      <c r="AB12" s="419">
        <v>6</v>
      </c>
      <c r="AC12" s="229">
        <v>9</v>
      </c>
      <c r="AD12" s="230">
        <v>10</v>
      </c>
      <c r="AE12" s="231">
        <v>6</v>
      </c>
      <c r="AF12" s="230">
        <v>6</v>
      </c>
      <c r="AG12" s="231">
        <v>6</v>
      </c>
      <c r="AH12" s="438">
        <v>13</v>
      </c>
      <c r="AI12" s="231">
        <v>5</v>
      </c>
      <c r="AJ12" s="232">
        <v>7</v>
      </c>
      <c r="AK12" s="236">
        <v>2</v>
      </c>
      <c r="AL12" s="238">
        <v>6</v>
      </c>
      <c r="AM12" s="367">
        <v>8</v>
      </c>
      <c r="AN12" s="132">
        <v>11</v>
      </c>
      <c r="AO12" s="369">
        <v>3</v>
      </c>
      <c r="AP12" s="370">
        <v>10</v>
      </c>
    </row>
    <row r="13" spans="1:44" ht="13.15" customHeight="1">
      <c r="A13" s="755">
        <v>9</v>
      </c>
      <c r="B13" s="757" t="s">
        <v>181</v>
      </c>
      <c r="C13" s="109" t="s">
        <v>36</v>
      </c>
      <c r="D13" s="10">
        <f t="shared" si="0"/>
        <v>69</v>
      </c>
      <c r="E13" s="19">
        <f>SUM(L13+N13+P13)</f>
        <v>42</v>
      </c>
      <c r="F13" s="48">
        <f>SUM(H13+R13)</f>
        <v>27</v>
      </c>
      <c r="G13" s="337">
        <v>6</v>
      </c>
      <c r="H13" s="132">
        <v>13</v>
      </c>
      <c r="I13" s="339">
        <v>3</v>
      </c>
      <c r="J13" s="340">
        <v>10</v>
      </c>
      <c r="K13" s="404">
        <v>3</v>
      </c>
      <c r="L13" s="442">
        <v>17</v>
      </c>
      <c r="M13" s="154">
        <v>4</v>
      </c>
      <c r="N13" s="438">
        <v>15</v>
      </c>
      <c r="O13" s="154">
        <v>3</v>
      </c>
      <c r="P13" s="442">
        <v>10</v>
      </c>
      <c r="Q13" s="406">
        <v>5</v>
      </c>
      <c r="R13" s="159">
        <v>14</v>
      </c>
      <c r="S13" s="316"/>
      <c r="T13" s="418"/>
      <c r="U13" s="318"/>
      <c r="V13" s="317"/>
      <c r="W13" s="318"/>
      <c r="X13" s="317"/>
      <c r="Y13" s="318"/>
      <c r="Z13" s="317"/>
      <c r="AA13" s="318"/>
      <c r="AB13" s="419"/>
      <c r="AC13" s="229"/>
      <c r="AD13" s="230"/>
      <c r="AE13" s="231"/>
      <c r="AF13" s="230"/>
      <c r="AG13" s="231"/>
      <c r="AH13" s="232"/>
      <c r="AI13" s="231"/>
      <c r="AJ13" s="232"/>
      <c r="AK13" s="231"/>
      <c r="AL13" s="233"/>
      <c r="AM13" s="367"/>
      <c r="AN13" s="368"/>
      <c r="AO13" s="369"/>
      <c r="AP13" s="370"/>
    </row>
    <row r="14" spans="1:44" ht="13.15" customHeight="1">
      <c r="A14" s="755">
        <v>10</v>
      </c>
      <c r="B14" s="750" t="s">
        <v>156</v>
      </c>
      <c r="C14" s="101" t="s">
        <v>37</v>
      </c>
      <c r="D14" s="10">
        <f t="shared" si="0"/>
        <v>66</v>
      </c>
      <c r="E14" s="19">
        <f>SUM(P14+T14+V14+Z14)</f>
        <v>46</v>
      </c>
      <c r="F14" s="48">
        <f>SUM(H14+J14)</f>
        <v>20</v>
      </c>
      <c r="G14" s="337">
        <v>12</v>
      </c>
      <c r="H14" s="133">
        <v>7</v>
      </c>
      <c r="I14" s="339">
        <v>2</v>
      </c>
      <c r="J14" s="133">
        <v>13</v>
      </c>
      <c r="K14" s="171">
        <v>12</v>
      </c>
      <c r="L14" s="155">
        <v>7</v>
      </c>
      <c r="M14" s="154">
        <v>12</v>
      </c>
      <c r="N14" s="155">
        <v>7</v>
      </c>
      <c r="O14" s="154">
        <v>2</v>
      </c>
      <c r="P14" s="438">
        <v>13</v>
      </c>
      <c r="Q14" s="154">
        <v>13</v>
      </c>
      <c r="R14" s="168">
        <v>6</v>
      </c>
      <c r="S14" s="316">
        <v>9</v>
      </c>
      <c r="T14" s="439">
        <v>10</v>
      </c>
      <c r="U14" s="318">
        <v>2</v>
      </c>
      <c r="V14" s="438">
        <v>13</v>
      </c>
      <c r="W14" s="318">
        <v>16</v>
      </c>
      <c r="X14" s="317">
        <v>3</v>
      </c>
      <c r="Y14" s="318">
        <v>3</v>
      </c>
      <c r="Z14" s="438">
        <v>10</v>
      </c>
      <c r="AA14" s="318">
        <v>1</v>
      </c>
      <c r="AB14" s="419">
        <v>8</v>
      </c>
      <c r="AC14" s="229">
        <v>14</v>
      </c>
      <c r="AD14" s="230">
        <v>5</v>
      </c>
      <c r="AE14" s="231">
        <v>3</v>
      </c>
      <c r="AF14" s="230">
        <v>10</v>
      </c>
      <c r="AG14" s="231"/>
      <c r="AH14" s="232"/>
      <c r="AI14" s="231">
        <v>4</v>
      </c>
      <c r="AJ14" s="232">
        <v>8</v>
      </c>
      <c r="AK14" s="231">
        <v>1</v>
      </c>
      <c r="AL14" s="233">
        <v>8</v>
      </c>
      <c r="AM14" s="367"/>
      <c r="AN14" s="368"/>
      <c r="AO14" s="369"/>
      <c r="AP14" s="370"/>
    </row>
    <row r="15" spans="1:44" ht="13.15" customHeight="1">
      <c r="A15" s="755">
        <v>11</v>
      </c>
      <c r="B15" s="759" t="s">
        <v>223</v>
      </c>
      <c r="C15" s="95" t="s">
        <v>43</v>
      </c>
      <c r="D15" s="10">
        <f t="shared" si="0"/>
        <v>65</v>
      </c>
      <c r="E15" s="19">
        <f>SUM(L15+N15+X15+AD15)</f>
        <v>45</v>
      </c>
      <c r="F15" s="48">
        <f>SUM(AN15+AP15)</f>
        <v>20</v>
      </c>
      <c r="G15" s="337">
        <v>18</v>
      </c>
      <c r="H15" s="338">
        <v>1</v>
      </c>
      <c r="I15" s="339">
        <v>9</v>
      </c>
      <c r="J15" s="340">
        <v>3</v>
      </c>
      <c r="K15" s="171">
        <v>9</v>
      </c>
      <c r="L15" s="438">
        <v>10</v>
      </c>
      <c r="M15" s="154">
        <v>9</v>
      </c>
      <c r="N15" s="438">
        <v>10</v>
      </c>
      <c r="O15" s="154">
        <v>7</v>
      </c>
      <c r="P15" s="155">
        <v>5</v>
      </c>
      <c r="Q15" s="154"/>
      <c r="R15" s="168"/>
      <c r="S15" s="316">
        <v>10</v>
      </c>
      <c r="T15" s="418">
        <v>9</v>
      </c>
      <c r="U15" s="318">
        <v>4</v>
      </c>
      <c r="V15" s="317">
        <v>8</v>
      </c>
      <c r="W15" s="318">
        <v>6</v>
      </c>
      <c r="X15" s="438">
        <v>13</v>
      </c>
      <c r="Y15" s="318">
        <v>5</v>
      </c>
      <c r="Z15" s="317">
        <v>7</v>
      </c>
      <c r="AA15" s="322">
        <v>3</v>
      </c>
      <c r="AB15" s="421">
        <v>4</v>
      </c>
      <c r="AC15" s="229">
        <v>7</v>
      </c>
      <c r="AD15" s="439">
        <v>12</v>
      </c>
      <c r="AE15" s="231">
        <v>4</v>
      </c>
      <c r="AF15" s="230">
        <v>8</v>
      </c>
      <c r="AG15" s="231">
        <v>9</v>
      </c>
      <c r="AH15" s="232">
        <v>10</v>
      </c>
      <c r="AI15" s="231">
        <v>3</v>
      </c>
      <c r="AJ15" s="232">
        <v>10</v>
      </c>
      <c r="AK15" s="236">
        <v>4</v>
      </c>
      <c r="AL15" s="238">
        <v>3</v>
      </c>
      <c r="AM15" s="436">
        <v>12</v>
      </c>
      <c r="AN15" s="132">
        <v>7</v>
      </c>
      <c r="AO15" s="437">
        <v>2</v>
      </c>
      <c r="AP15" s="133">
        <v>13</v>
      </c>
    </row>
    <row r="16" spans="1:44" ht="13.15" customHeight="1">
      <c r="A16" s="755">
        <v>12</v>
      </c>
      <c r="B16" s="749" t="s">
        <v>155</v>
      </c>
      <c r="C16" s="89" t="s">
        <v>88</v>
      </c>
      <c r="D16" s="10">
        <f t="shared" si="0"/>
        <v>63</v>
      </c>
      <c r="E16" s="19">
        <f>SUM(P16+Z16+AF16+AJ16)</f>
        <v>41</v>
      </c>
      <c r="F16" s="48">
        <f>SUM(H16+AN16)</f>
        <v>22</v>
      </c>
      <c r="G16" s="337">
        <v>7</v>
      </c>
      <c r="H16" s="132">
        <v>12</v>
      </c>
      <c r="I16" s="339">
        <v>5</v>
      </c>
      <c r="J16" s="340">
        <v>7</v>
      </c>
      <c r="K16" s="171">
        <v>17</v>
      </c>
      <c r="L16" s="155">
        <v>2</v>
      </c>
      <c r="M16" s="154">
        <v>16</v>
      </c>
      <c r="N16" s="155">
        <v>3</v>
      </c>
      <c r="O16" s="154">
        <v>4</v>
      </c>
      <c r="P16" s="438">
        <v>8</v>
      </c>
      <c r="Q16" s="154">
        <v>15</v>
      </c>
      <c r="R16" s="168">
        <v>4</v>
      </c>
      <c r="S16" s="316">
        <v>17</v>
      </c>
      <c r="T16" s="418">
        <v>2</v>
      </c>
      <c r="U16" s="318">
        <v>7</v>
      </c>
      <c r="V16" s="317">
        <v>5</v>
      </c>
      <c r="W16" s="318">
        <v>17</v>
      </c>
      <c r="X16" s="317">
        <v>2</v>
      </c>
      <c r="Y16" s="318">
        <v>2</v>
      </c>
      <c r="Z16" s="438">
        <v>13</v>
      </c>
      <c r="AA16" s="318">
        <v>5</v>
      </c>
      <c r="AB16" s="419">
        <v>2</v>
      </c>
      <c r="AC16" s="229">
        <v>16</v>
      </c>
      <c r="AD16" s="230">
        <v>3</v>
      </c>
      <c r="AE16" s="231">
        <v>5</v>
      </c>
      <c r="AF16" s="439">
        <v>7</v>
      </c>
      <c r="AG16" s="231"/>
      <c r="AH16" s="232"/>
      <c r="AI16" s="231">
        <v>2</v>
      </c>
      <c r="AJ16" s="438">
        <v>13</v>
      </c>
      <c r="AK16" s="231">
        <v>6</v>
      </c>
      <c r="AL16" s="233">
        <v>1</v>
      </c>
      <c r="AM16" s="367">
        <v>9</v>
      </c>
      <c r="AN16" s="132">
        <v>10</v>
      </c>
      <c r="AO16" s="369">
        <v>11</v>
      </c>
      <c r="AP16" s="370">
        <v>1</v>
      </c>
    </row>
    <row r="17" spans="1:44" s="2" customFormat="1" ht="13.15" customHeight="1">
      <c r="A17" s="755">
        <v>13</v>
      </c>
      <c r="B17" s="750" t="s">
        <v>150</v>
      </c>
      <c r="C17" s="90" t="s">
        <v>36</v>
      </c>
      <c r="D17" s="10">
        <f t="shared" si="0"/>
        <v>60</v>
      </c>
      <c r="E17" s="19">
        <f>SUM(V17+X17+Z17+AH17)</f>
        <v>35</v>
      </c>
      <c r="F17" s="48">
        <f>SUM(H17+R17)</f>
        <v>25</v>
      </c>
      <c r="G17" s="337">
        <v>4</v>
      </c>
      <c r="H17" s="132">
        <v>15</v>
      </c>
      <c r="I17" s="339">
        <v>4</v>
      </c>
      <c r="J17" s="340">
        <v>8</v>
      </c>
      <c r="K17" s="171">
        <v>14</v>
      </c>
      <c r="L17" s="155">
        <v>5</v>
      </c>
      <c r="M17" s="154"/>
      <c r="N17" s="155"/>
      <c r="O17" s="154">
        <v>5</v>
      </c>
      <c r="P17" s="155">
        <v>7</v>
      </c>
      <c r="Q17" s="154">
        <v>9</v>
      </c>
      <c r="R17" s="133">
        <v>10</v>
      </c>
      <c r="S17" s="316"/>
      <c r="T17" s="418"/>
      <c r="U17" s="318">
        <v>3</v>
      </c>
      <c r="V17" s="438">
        <v>10</v>
      </c>
      <c r="W17" s="318">
        <v>10</v>
      </c>
      <c r="X17" s="438">
        <v>9</v>
      </c>
      <c r="Y17" s="318">
        <v>4</v>
      </c>
      <c r="Z17" s="438">
        <v>8</v>
      </c>
      <c r="AA17" s="318">
        <v>2</v>
      </c>
      <c r="AB17" s="419">
        <v>6</v>
      </c>
      <c r="AC17" s="229"/>
      <c r="AD17" s="230"/>
      <c r="AE17" s="231">
        <v>6</v>
      </c>
      <c r="AF17" s="230">
        <v>6</v>
      </c>
      <c r="AG17" s="231">
        <v>11</v>
      </c>
      <c r="AH17" s="438">
        <v>8</v>
      </c>
      <c r="AI17" s="231">
        <v>5</v>
      </c>
      <c r="AJ17" s="232">
        <v>7</v>
      </c>
      <c r="AK17" s="236">
        <v>2</v>
      </c>
      <c r="AL17" s="238">
        <v>6</v>
      </c>
      <c r="AM17" s="367">
        <v>15</v>
      </c>
      <c r="AN17" s="368">
        <v>4</v>
      </c>
      <c r="AO17" s="369">
        <v>3</v>
      </c>
      <c r="AP17" s="370">
        <v>10</v>
      </c>
      <c r="AQ17" s="1"/>
      <c r="AR17" s="1"/>
    </row>
    <row r="18" spans="1:44" ht="13.15" customHeight="1" thickBot="1">
      <c r="A18" s="755">
        <v>14</v>
      </c>
      <c r="B18" s="761" t="s">
        <v>149</v>
      </c>
      <c r="C18" s="90" t="s">
        <v>48</v>
      </c>
      <c r="D18" s="10">
        <f t="shared" si="0"/>
        <v>59</v>
      </c>
      <c r="E18" s="19">
        <f>SUM(L18+N18+P18+V18)</f>
        <v>33</v>
      </c>
      <c r="F18" s="48">
        <f>SUM(H18+R18)</f>
        <v>26</v>
      </c>
      <c r="G18" s="337">
        <v>3</v>
      </c>
      <c r="H18" s="132">
        <v>17</v>
      </c>
      <c r="I18" s="339">
        <v>7</v>
      </c>
      <c r="J18" s="340">
        <v>5</v>
      </c>
      <c r="K18" s="171">
        <v>11</v>
      </c>
      <c r="L18" s="438">
        <v>8</v>
      </c>
      <c r="M18" s="154">
        <v>7</v>
      </c>
      <c r="N18" s="438">
        <v>12</v>
      </c>
      <c r="O18" s="154">
        <v>6</v>
      </c>
      <c r="P18" s="438">
        <v>6</v>
      </c>
      <c r="Q18" s="154">
        <v>10</v>
      </c>
      <c r="R18" s="133">
        <v>9</v>
      </c>
      <c r="S18" s="316">
        <v>13</v>
      </c>
      <c r="T18" s="418">
        <v>6</v>
      </c>
      <c r="U18" s="318">
        <v>5</v>
      </c>
      <c r="V18" s="438">
        <v>7</v>
      </c>
      <c r="W18" s="318">
        <v>13</v>
      </c>
      <c r="X18" s="317">
        <v>6</v>
      </c>
      <c r="Y18" s="318">
        <v>7</v>
      </c>
      <c r="Z18" s="317">
        <v>5</v>
      </c>
      <c r="AA18" s="318">
        <v>4</v>
      </c>
      <c r="AB18" s="419">
        <v>3</v>
      </c>
      <c r="AC18" s="229"/>
      <c r="AD18" s="230"/>
      <c r="AE18" s="231"/>
      <c r="AF18" s="230"/>
      <c r="AG18" s="231"/>
      <c r="AH18" s="232"/>
      <c r="AI18" s="231"/>
      <c r="AJ18" s="232"/>
      <c r="AK18" s="231"/>
      <c r="AL18" s="233"/>
      <c r="AM18" s="367"/>
      <c r="AN18" s="368"/>
      <c r="AO18" s="369"/>
      <c r="AP18" s="370"/>
    </row>
    <row r="19" spans="1:44" s="2" customFormat="1" ht="13.15" customHeight="1">
      <c r="A19" s="1">
        <v>15</v>
      </c>
      <c r="B19" s="760" t="s">
        <v>224</v>
      </c>
      <c r="C19" s="101" t="s">
        <v>43</v>
      </c>
      <c r="D19" s="10">
        <f t="shared" si="0"/>
        <v>49</v>
      </c>
      <c r="E19" s="19">
        <f>SUM(V19+Z19+AF19+AJ19)</f>
        <v>33</v>
      </c>
      <c r="F19" s="48">
        <f>SUM(J19+AP19)</f>
        <v>16</v>
      </c>
      <c r="G19" s="337">
        <v>0</v>
      </c>
      <c r="H19" s="338">
        <v>0</v>
      </c>
      <c r="I19" s="344">
        <v>9</v>
      </c>
      <c r="J19" s="137">
        <v>3</v>
      </c>
      <c r="K19" s="197">
        <v>18</v>
      </c>
      <c r="L19" s="156">
        <v>1</v>
      </c>
      <c r="M19" s="157"/>
      <c r="N19" s="156"/>
      <c r="O19" s="157">
        <v>7</v>
      </c>
      <c r="P19" s="156">
        <v>5</v>
      </c>
      <c r="Q19" s="157"/>
      <c r="R19" s="198"/>
      <c r="S19" s="320">
        <v>15</v>
      </c>
      <c r="T19" s="420">
        <v>4</v>
      </c>
      <c r="U19" s="318">
        <v>4</v>
      </c>
      <c r="V19" s="438">
        <v>8</v>
      </c>
      <c r="W19" s="322">
        <v>18</v>
      </c>
      <c r="X19" s="321">
        <v>1</v>
      </c>
      <c r="Y19" s="322">
        <v>5</v>
      </c>
      <c r="Z19" s="440">
        <v>7</v>
      </c>
      <c r="AA19" s="322">
        <v>3</v>
      </c>
      <c r="AB19" s="421">
        <v>4</v>
      </c>
      <c r="AC19" s="234">
        <v>15</v>
      </c>
      <c r="AD19" s="235">
        <v>4</v>
      </c>
      <c r="AE19" s="236">
        <v>4</v>
      </c>
      <c r="AF19" s="441">
        <v>8</v>
      </c>
      <c r="AG19" s="236">
        <v>12</v>
      </c>
      <c r="AH19" s="237">
        <v>7</v>
      </c>
      <c r="AI19" s="236">
        <v>3</v>
      </c>
      <c r="AJ19" s="440">
        <v>10</v>
      </c>
      <c r="AK19" s="236">
        <v>4</v>
      </c>
      <c r="AL19" s="238">
        <v>3</v>
      </c>
      <c r="AM19" s="371"/>
      <c r="AN19" s="372"/>
      <c r="AO19" s="373">
        <v>2</v>
      </c>
      <c r="AP19" s="137">
        <v>13</v>
      </c>
    </row>
    <row r="20" spans="1:44" s="2" customFormat="1" ht="13.15" customHeight="1">
      <c r="A20" s="1">
        <v>16</v>
      </c>
      <c r="B20" s="73" t="s">
        <v>152</v>
      </c>
      <c r="C20" s="90" t="s">
        <v>81</v>
      </c>
      <c r="D20" s="10">
        <f t="shared" si="0"/>
        <v>46</v>
      </c>
      <c r="E20" s="19">
        <f>SUM(N20+T20+X20+Z20)</f>
        <v>21</v>
      </c>
      <c r="F20" s="48">
        <f>SUM(H20+AN20)</f>
        <v>25</v>
      </c>
      <c r="G20" s="337">
        <v>9</v>
      </c>
      <c r="H20" s="132">
        <v>10</v>
      </c>
      <c r="I20" s="339">
        <v>6</v>
      </c>
      <c r="J20" s="340">
        <v>6</v>
      </c>
      <c r="K20" s="171"/>
      <c r="L20" s="155"/>
      <c r="M20" s="154">
        <v>14</v>
      </c>
      <c r="N20" s="438">
        <v>5</v>
      </c>
      <c r="O20" s="154">
        <v>9</v>
      </c>
      <c r="P20" s="155">
        <v>3</v>
      </c>
      <c r="Q20" s="154">
        <v>8</v>
      </c>
      <c r="R20" s="168">
        <v>11</v>
      </c>
      <c r="S20" s="316">
        <v>14</v>
      </c>
      <c r="T20" s="439">
        <v>5</v>
      </c>
      <c r="U20" s="322">
        <v>10</v>
      </c>
      <c r="V20" s="321">
        <v>2</v>
      </c>
      <c r="W20" s="318">
        <v>12</v>
      </c>
      <c r="X20" s="438">
        <v>7</v>
      </c>
      <c r="Y20" s="318">
        <v>8</v>
      </c>
      <c r="Z20" s="438">
        <v>4</v>
      </c>
      <c r="AA20" s="318">
        <v>6</v>
      </c>
      <c r="AB20" s="419">
        <v>1</v>
      </c>
      <c r="AC20" s="229">
        <v>17</v>
      </c>
      <c r="AD20" s="230">
        <v>2</v>
      </c>
      <c r="AE20" s="231">
        <v>11</v>
      </c>
      <c r="AF20" s="230">
        <v>1</v>
      </c>
      <c r="AG20" s="231"/>
      <c r="AH20" s="232"/>
      <c r="AI20" s="236">
        <v>10</v>
      </c>
      <c r="AJ20" s="237">
        <v>2</v>
      </c>
      <c r="AK20" s="231"/>
      <c r="AL20" s="233"/>
      <c r="AM20" s="436">
        <v>4</v>
      </c>
      <c r="AN20" s="132">
        <v>15</v>
      </c>
      <c r="AO20" s="437">
        <v>10</v>
      </c>
      <c r="AP20" s="370">
        <v>2</v>
      </c>
      <c r="AQ20" s="1"/>
      <c r="AR20" s="1"/>
    </row>
    <row r="21" spans="1:44" ht="13.15" customHeight="1">
      <c r="A21" s="1">
        <v>17</v>
      </c>
      <c r="B21" s="75" t="s">
        <v>225</v>
      </c>
      <c r="C21" s="101" t="s">
        <v>43</v>
      </c>
      <c r="D21" s="10">
        <f t="shared" si="0"/>
        <v>36</v>
      </c>
      <c r="E21" s="19">
        <f>SUM(N21+T21+X21+AD21)</f>
        <v>27</v>
      </c>
      <c r="F21" s="48">
        <f>SUM(AN21+AP21)</f>
        <v>9</v>
      </c>
      <c r="G21" s="337">
        <v>0</v>
      </c>
      <c r="H21" s="338">
        <v>0</v>
      </c>
      <c r="I21" s="344">
        <v>10</v>
      </c>
      <c r="J21" s="340">
        <v>2</v>
      </c>
      <c r="K21" s="169"/>
      <c r="L21" s="165"/>
      <c r="M21" s="157">
        <v>13</v>
      </c>
      <c r="N21" s="440">
        <v>6</v>
      </c>
      <c r="O21" s="166"/>
      <c r="P21" s="165"/>
      <c r="Q21" s="157">
        <v>17</v>
      </c>
      <c r="R21" s="168">
        <v>2</v>
      </c>
      <c r="S21" s="320">
        <v>12</v>
      </c>
      <c r="T21" s="441">
        <v>7</v>
      </c>
      <c r="U21" s="322">
        <v>9</v>
      </c>
      <c r="V21" s="321">
        <v>3</v>
      </c>
      <c r="W21" s="322">
        <v>14</v>
      </c>
      <c r="X21" s="440">
        <v>5</v>
      </c>
      <c r="Y21" s="322">
        <v>10</v>
      </c>
      <c r="Z21" s="321">
        <v>2</v>
      </c>
      <c r="AA21" s="322">
        <v>3</v>
      </c>
      <c r="AB21" s="421">
        <v>4</v>
      </c>
      <c r="AC21" s="234">
        <v>10</v>
      </c>
      <c r="AD21" s="441">
        <v>9</v>
      </c>
      <c r="AE21" s="236">
        <v>9</v>
      </c>
      <c r="AF21" s="235">
        <v>3</v>
      </c>
      <c r="AG21" s="236">
        <v>14</v>
      </c>
      <c r="AH21" s="237">
        <v>5</v>
      </c>
      <c r="AI21" s="236">
        <v>9</v>
      </c>
      <c r="AJ21" s="237">
        <v>3</v>
      </c>
      <c r="AK21" s="236">
        <v>4</v>
      </c>
      <c r="AL21" s="238">
        <v>3</v>
      </c>
      <c r="AM21" s="371">
        <v>14</v>
      </c>
      <c r="AN21" s="136">
        <v>5</v>
      </c>
      <c r="AO21" s="373">
        <v>8</v>
      </c>
      <c r="AP21" s="137">
        <v>4</v>
      </c>
      <c r="AQ21" s="2"/>
      <c r="AR21" s="2"/>
    </row>
    <row r="22" spans="1:44" ht="13.15" customHeight="1">
      <c r="A22" s="1">
        <v>18</v>
      </c>
      <c r="B22" s="84" t="s">
        <v>157</v>
      </c>
      <c r="C22" s="95" t="s">
        <v>48</v>
      </c>
      <c r="D22" s="10">
        <f t="shared" si="0"/>
        <v>34</v>
      </c>
      <c r="E22" s="19">
        <f>SUM(L22+P22+V22+AD22)</f>
        <v>27</v>
      </c>
      <c r="F22" s="48">
        <f>SUM(H22+J22)</f>
        <v>7</v>
      </c>
      <c r="G22" s="337">
        <v>17</v>
      </c>
      <c r="H22" s="132">
        <v>2</v>
      </c>
      <c r="I22" s="339">
        <v>7</v>
      </c>
      <c r="J22" s="133">
        <v>5</v>
      </c>
      <c r="K22" s="171">
        <v>13</v>
      </c>
      <c r="L22" s="438">
        <v>6</v>
      </c>
      <c r="M22" s="154">
        <v>18</v>
      </c>
      <c r="N22" s="155">
        <v>1</v>
      </c>
      <c r="O22" s="154">
        <v>6</v>
      </c>
      <c r="P22" s="438">
        <v>6</v>
      </c>
      <c r="Q22" s="154"/>
      <c r="R22" s="168"/>
      <c r="S22" s="316"/>
      <c r="T22" s="418"/>
      <c r="U22" s="318">
        <v>5</v>
      </c>
      <c r="V22" s="438">
        <v>7</v>
      </c>
      <c r="W22" s="318"/>
      <c r="X22" s="317"/>
      <c r="Y22" s="318">
        <v>7</v>
      </c>
      <c r="Z22" s="317">
        <v>5</v>
      </c>
      <c r="AA22" s="318">
        <v>4</v>
      </c>
      <c r="AB22" s="419">
        <v>3</v>
      </c>
      <c r="AC22" s="229">
        <v>11</v>
      </c>
      <c r="AD22" s="439">
        <v>8</v>
      </c>
      <c r="AE22" s="231">
        <v>7</v>
      </c>
      <c r="AF22" s="230">
        <v>5</v>
      </c>
      <c r="AG22" s="231"/>
      <c r="AH22" s="232"/>
      <c r="AI22" s="231">
        <v>7</v>
      </c>
      <c r="AJ22" s="232">
        <v>5</v>
      </c>
      <c r="AK22" s="231">
        <v>3</v>
      </c>
      <c r="AL22" s="233">
        <v>4</v>
      </c>
      <c r="AM22" s="436"/>
      <c r="AN22" s="368"/>
      <c r="AO22" s="437"/>
      <c r="AP22" s="370"/>
    </row>
    <row r="23" spans="1:44" s="2" customFormat="1" ht="13.15" customHeight="1">
      <c r="A23" s="1">
        <v>19</v>
      </c>
      <c r="B23" s="75" t="s">
        <v>222</v>
      </c>
      <c r="C23" s="101" t="s">
        <v>81</v>
      </c>
      <c r="D23" s="10">
        <f t="shared" si="0"/>
        <v>34</v>
      </c>
      <c r="E23" s="19">
        <f>SUM(N23+P23+X23+Z23)</f>
        <v>19</v>
      </c>
      <c r="F23" s="48">
        <f>SUM(J23+AN23)</f>
        <v>15</v>
      </c>
      <c r="G23" s="337">
        <v>15</v>
      </c>
      <c r="H23" s="338">
        <v>4</v>
      </c>
      <c r="I23" s="344">
        <v>6</v>
      </c>
      <c r="J23" s="137">
        <v>6</v>
      </c>
      <c r="K23" s="169"/>
      <c r="L23" s="165"/>
      <c r="M23" s="157">
        <v>15</v>
      </c>
      <c r="N23" s="440">
        <v>4</v>
      </c>
      <c r="O23" s="157">
        <v>9</v>
      </c>
      <c r="P23" s="440">
        <v>3</v>
      </c>
      <c r="Q23" s="157"/>
      <c r="R23" s="198"/>
      <c r="S23" s="320"/>
      <c r="T23" s="420"/>
      <c r="U23" s="322">
        <v>10</v>
      </c>
      <c r="V23" s="321">
        <v>2</v>
      </c>
      <c r="W23" s="322">
        <v>11</v>
      </c>
      <c r="X23" s="440">
        <v>8</v>
      </c>
      <c r="Y23" s="322">
        <v>8</v>
      </c>
      <c r="Z23" s="440">
        <v>4</v>
      </c>
      <c r="AA23" s="322">
        <v>6</v>
      </c>
      <c r="AB23" s="421">
        <v>1</v>
      </c>
      <c r="AC23" s="234"/>
      <c r="AD23" s="235"/>
      <c r="AE23" s="236">
        <v>11</v>
      </c>
      <c r="AF23" s="235">
        <v>1</v>
      </c>
      <c r="AG23" s="236">
        <v>16</v>
      </c>
      <c r="AH23" s="237">
        <v>3</v>
      </c>
      <c r="AI23" s="236">
        <v>10</v>
      </c>
      <c r="AJ23" s="237">
        <v>2</v>
      </c>
      <c r="AK23" s="236"/>
      <c r="AL23" s="238"/>
      <c r="AM23" s="371">
        <v>10</v>
      </c>
      <c r="AN23" s="136">
        <v>9</v>
      </c>
      <c r="AO23" s="373">
        <v>10</v>
      </c>
      <c r="AP23" s="374">
        <v>2</v>
      </c>
    </row>
    <row r="24" spans="1:44" s="2" customFormat="1" ht="13.15" customHeight="1">
      <c r="A24" s="1">
        <v>20</v>
      </c>
      <c r="B24" s="84" t="s">
        <v>159</v>
      </c>
      <c r="C24" s="95" t="s">
        <v>32</v>
      </c>
      <c r="D24" s="10">
        <f t="shared" si="0"/>
        <v>31</v>
      </c>
      <c r="E24" s="19">
        <f>SUM(T24+AD24+AF24+AH24)</f>
        <v>31</v>
      </c>
      <c r="F24" s="48">
        <v>0</v>
      </c>
      <c r="G24" s="337"/>
      <c r="H24" s="338"/>
      <c r="I24" s="339"/>
      <c r="J24" s="340"/>
      <c r="K24" s="171">
        <v>16</v>
      </c>
      <c r="L24" s="155">
        <v>3</v>
      </c>
      <c r="M24" s="154"/>
      <c r="N24" s="153"/>
      <c r="O24" s="154"/>
      <c r="P24" s="155"/>
      <c r="Q24" s="154"/>
      <c r="R24" s="168"/>
      <c r="S24" s="316">
        <v>8</v>
      </c>
      <c r="T24" s="439">
        <v>11</v>
      </c>
      <c r="U24" s="318">
        <v>8</v>
      </c>
      <c r="V24" s="317">
        <v>4</v>
      </c>
      <c r="W24" s="318">
        <v>15</v>
      </c>
      <c r="X24" s="317">
        <v>4</v>
      </c>
      <c r="Y24" s="318">
        <v>11</v>
      </c>
      <c r="Z24" s="317">
        <v>1</v>
      </c>
      <c r="AA24" s="318"/>
      <c r="AB24" s="419"/>
      <c r="AC24" s="229">
        <v>13</v>
      </c>
      <c r="AD24" s="439">
        <v>6</v>
      </c>
      <c r="AE24" s="231">
        <v>7</v>
      </c>
      <c r="AF24" s="439">
        <v>5</v>
      </c>
      <c r="AG24" s="231">
        <v>10</v>
      </c>
      <c r="AH24" s="438">
        <v>9</v>
      </c>
      <c r="AI24" s="231">
        <v>7</v>
      </c>
      <c r="AJ24" s="232">
        <v>5</v>
      </c>
      <c r="AK24" s="231">
        <v>3</v>
      </c>
      <c r="AL24" s="233">
        <v>4</v>
      </c>
      <c r="AM24" s="367"/>
      <c r="AN24" s="368"/>
      <c r="AO24" s="369"/>
      <c r="AP24" s="370"/>
      <c r="AQ24" s="1"/>
      <c r="AR24" s="1"/>
    </row>
    <row r="25" spans="1:44" s="2" customFormat="1" ht="13.15" customHeight="1">
      <c r="A25" s="1">
        <v>21</v>
      </c>
      <c r="B25" s="75" t="s">
        <v>219</v>
      </c>
      <c r="C25" s="101" t="s">
        <v>44</v>
      </c>
      <c r="D25" s="10">
        <f t="shared" si="0"/>
        <v>29</v>
      </c>
      <c r="E25" s="19">
        <f>SUM(L25+P25+T25+Z25)</f>
        <v>17</v>
      </c>
      <c r="F25" s="48">
        <f>SUM(H25+AP25)</f>
        <v>12</v>
      </c>
      <c r="G25" s="337">
        <v>13</v>
      </c>
      <c r="H25" s="132">
        <v>6</v>
      </c>
      <c r="I25" s="339">
        <v>8</v>
      </c>
      <c r="J25" s="340">
        <v>4</v>
      </c>
      <c r="K25" s="171">
        <v>15</v>
      </c>
      <c r="L25" s="438">
        <v>4</v>
      </c>
      <c r="M25" s="154"/>
      <c r="N25" s="155"/>
      <c r="O25" s="154">
        <v>10</v>
      </c>
      <c r="P25" s="438">
        <v>2</v>
      </c>
      <c r="Q25" s="154">
        <v>18</v>
      </c>
      <c r="R25" s="168">
        <v>1</v>
      </c>
      <c r="S25" s="316">
        <v>11</v>
      </c>
      <c r="T25" s="439">
        <v>8</v>
      </c>
      <c r="U25" s="318"/>
      <c r="V25" s="317"/>
      <c r="W25" s="318"/>
      <c r="X25" s="317"/>
      <c r="Y25" s="318">
        <v>9</v>
      </c>
      <c r="Z25" s="438">
        <v>3</v>
      </c>
      <c r="AA25" s="318"/>
      <c r="AB25" s="419"/>
      <c r="AC25" s="229"/>
      <c r="AD25" s="230"/>
      <c r="AE25" s="231"/>
      <c r="AF25" s="230"/>
      <c r="AG25" s="231"/>
      <c r="AH25" s="232"/>
      <c r="AI25" s="231">
        <v>11</v>
      </c>
      <c r="AJ25" s="232">
        <v>1</v>
      </c>
      <c r="AK25" s="231">
        <v>5</v>
      </c>
      <c r="AL25" s="233">
        <v>2</v>
      </c>
      <c r="AM25" s="367">
        <v>17</v>
      </c>
      <c r="AN25" s="368">
        <v>2</v>
      </c>
      <c r="AO25" s="369">
        <v>6</v>
      </c>
      <c r="AP25" s="133">
        <v>6</v>
      </c>
      <c r="AQ25" s="1"/>
      <c r="AR25" s="1"/>
    </row>
    <row r="26" spans="1:44" s="2" customFormat="1" ht="13.15" customHeight="1">
      <c r="A26" s="1">
        <v>22</v>
      </c>
      <c r="B26" s="75" t="s">
        <v>227</v>
      </c>
      <c r="C26" s="101" t="s">
        <v>31</v>
      </c>
      <c r="D26" s="10">
        <f t="shared" si="0"/>
        <v>27</v>
      </c>
      <c r="E26" s="19">
        <f>SUM(N26+P26+AD26+AH26)</f>
        <v>16</v>
      </c>
      <c r="F26" s="48">
        <f>SUM(AN26+AP26)</f>
        <v>11</v>
      </c>
      <c r="G26" s="337">
        <v>0</v>
      </c>
      <c r="H26" s="338">
        <v>0</v>
      </c>
      <c r="I26" s="344">
        <v>11</v>
      </c>
      <c r="J26" s="345">
        <v>1</v>
      </c>
      <c r="K26" s="169"/>
      <c r="L26" s="165"/>
      <c r="M26" s="157">
        <v>17</v>
      </c>
      <c r="N26" s="440">
        <v>2</v>
      </c>
      <c r="O26" s="157">
        <v>11</v>
      </c>
      <c r="P26" s="440">
        <v>1</v>
      </c>
      <c r="Q26" s="157">
        <v>16</v>
      </c>
      <c r="R26" s="168">
        <v>3</v>
      </c>
      <c r="S26" s="320"/>
      <c r="T26" s="420"/>
      <c r="U26" s="322"/>
      <c r="V26" s="321"/>
      <c r="W26" s="322"/>
      <c r="X26" s="321"/>
      <c r="Y26" s="322"/>
      <c r="Z26" s="321"/>
      <c r="AA26" s="322"/>
      <c r="AB26" s="421"/>
      <c r="AC26" s="234">
        <v>12</v>
      </c>
      <c r="AD26" s="441">
        <v>7</v>
      </c>
      <c r="AE26" s="236"/>
      <c r="AF26" s="235"/>
      <c r="AG26" s="236">
        <v>13</v>
      </c>
      <c r="AH26" s="440">
        <v>6</v>
      </c>
      <c r="AI26" s="236"/>
      <c r="AJ26" s="237"/>
      <c r="AK26" s="236"/>
      <c r="AL26" s="238"/>
      <c r="AM26" s="371">
        <v>13</v>
      </c>
      <c r="AN26" s="136">
        <v>6</v>
      </c>
      <c r="AO26" s="373">
        <v>7</v>
      </c>
      <c r="AP26" s="137">
        <v>5</v>
      </c>
    </row>
    <row r="27" spans="1:44" s="2" customFormat="1" ht="13.15" customHeight="1">
      <c r="A27" s="1">
        <v>23</v>
      </c>
      <c r="B27" s="75" t="s">
        <v>220</v>
      </c>
      <c r="C27" s="101" t="s">
        <v>33</v>
      </c>
      <c r="D27" s="10">
        <f t="shared" si="0"/>
        <v>25</v>
      </c>
      <c r="E27" s="19">
        <f>SUM(P27+R27+Z27+AJ27)</f>
        <v>11</v>
      </c>
      <c r="F27" s="48">
        <f>SUM(AN27+AP27)</f>
        <v>14</v>
      </c>
      <c r="G27" s="337">
        <v>14</v>
      </c>
      <c r="H27" s="338">
        <v>5</v>
      </c>
      <c r="I27" s="344">
        <v>8</v>
      </c>
      <c r="J27" s="345">
        <v>4</v>
      </c>
      <c r="K27" s="169"/>
      <c r="L27" s="165"/>
      <c r="M27" s="157"/>
      <c r="N27" s="156"/>
      <c r="O27" s="157">
        <v>10</v>
      </c>
      <c r="P27" s="440">
        <v>2</v>
      </c>
      <c r="Q27" s="157">
        <v>14</v>
      </c>
      <c r="R27" s="443">
        <v>5</v>
      </c>
      <c r="S27" s="320"/>
      <c r="T27" s="420"/>
      <c r="U27" s="322"/>
      <c r="V27" s="321"/>
      <c r="W27" s="322"/>
      <c r="X27" s="321"/>
      <c r="Y27" s="322">
        <v>9</v>
      </c>
      <c r="Z27" s="440">
        <v>3</v>
      </c>
      <c r="AA27" s="322"/>
      <c r="AB27" s="421"/>
      <c r="AC27" s="234"/>
      <c r="AD27" s="235"/>
      <c r="AE27" s="236"/>
      <c r="AF27" s="235"/>
      <c r="AG27" s="236"/>
      <c r="AH27" s="237"/>
      <c r="AI27" s="236">
        <v>11</v>
      </c>
      <c r="AJ27" s="440">
        <v>1</v>
      </c>
      <c r="AK27" s="231">
        <v>5</v>
      </c>
      <c r="AL27" s="233">
        <v>2</v>
      </c>
      <c r="AM27" s="371">
        <v>11</v>
      </c>
      <c r="AN27" s="136">
        <v>8</v>
      </c>
      <c r="AO27" s="373">
        <v>6</v>
      </c>
      <c r="AP27" s="137">
        <v>6</v>
      </c>
    </row>
    <row r="28" spans="1:44" s="2" customFormat="1" ht="13.15" customHeight="1">
      <c r="A28" s="1">
        <v>24</v>
      </c>
      <c r="B28" s="75" t="s">
        <v>226</v>
      </c>
      <c r="C28" s="101" t="s">
        <v>40</v>
      </c>
      <c r="D28" s="10">
        <f t="shared" si="0"/>
        <v>17</v>
      </c>
      <c r="E28" s="19">
        <f>SUM(V28+Z28+AF28+AJ28)</f>
        <v>11</v>
      </c>
      <c r="F28" s="48">
        <f>SUM(J28+AP28)</f>
        <v>6</v>
      </c>
      <c r="G28" s="337">
        <v>0</v>
      </c>
      <c r="H28" s="338">
        <v>0</v>
      </c>
      <c r="I28" s="344">
        <v>10</v>
      </c>
      <c r="J28" s="137">
        <v>2</v>
      </c>
      <c r="K28" s="169"/>
      <c r="L28" s="165"/>
      <c r="M28" s="157"/>
      <c r="N28" s="156"/>
      <c r="O28" s="157"/>
      <c r="P28" s="156"/>
      <c r="Q28" s="157"/>
      <c r="R28" s="198"/>
      <c r="S28" s="320"/>
      <c r="T28" s="420"/>
      <c r="U28" s="322">
        <v>9</v>
      </c>
      <c r="V28" s="440">
        <v>3</v>
      </c>
      <c r="W28" s="322"/>
      <c r="X28" s="321"/>
      <c r="Y28" s="322">
        <v>10</v>
      </c>
      <c r="Z28" s="440">
        <v>2</v>
      </c>
      <c r="AA28" s="322">
        <v>3</v>
      </c>
      <c r="AB28" s="421">
        <v>4</v>
      </c>
      <c r="AC28" s="234"/>
      <c r="AD28" s="235"/>
      <c r="AE28" s="236">
        <v>9</v>
      </c>
      <c r="AF28" s="441">
        <v>3</v>
      </c>
      <c r="AG28" s="236"/>
      <c r="AH28" s="237"/>
      <c r="AI28" s="236">
        <v>9</v>
      </c>
      <c r="AJ28" s="440">
        <v>3</v>
      </c>
      <c r="AK28" s="236">
        <v>4</v>
      </c>
      <c r="AL28" s="238">
        <v>3</v>
      </c>
      <c r="AM28" s="371"/>
      <c r="AN28" s="372"/>
      <c r="AO28" s="373">
        <v>8</v>
      </c>
      <c r="AP28" s="137">
        <v>4</v>
      </c>
    </row>
    <row r="29" spans="1:44" s="2" customFormat="1" ht="13.15" customHeight="1">
      <c r="A29" s="1">
        <v>25</v>
      </c>
      <c r="B29" s="144" t="s">
        <v>347</v>
      </c>
      <c r="C29" s="145" t="s">
        <v>36</v>
      </c>
      <c r="D29" s="10">
        <f t="shared" si="0"/>
        <v>16</v>
      </c>
      <c r="E29" s="19">
        <f>SUM(AF29+AJ29)</f>
        <v>8</v>
      </c>
      <c r="F29" s="48">
        <f>SUM(AN29+AP29)</f>
        <v>8</v>
      </c>
      <c r="G29" s="348"/>
      <c r="H29" s="349"/>
      <c r="I29" s="350"/>
      <c r="J29" s="351"/>
      <c r="K29" s="212"/>
      <c r="L29" s="149"/>
      <c r="M29" s="407"/>
      <c r="N29" s="408"/>
      <c r="O29" s="407"/>
      <c r="P29" s="408"/>
      <c r="Q29" s="407"/>
      <c r="R29" s="409"/>
      <c r="S29" s="422"/>
      <c r="T29" s="423"/>
      <c r="U29" s="424"/>
      <c r="V29" s="325"/>
      <c r="W29" s="326"/>
      <c r="X29" s="398"/>
      <c r="Y29" s="326"/>
      <c r="Z29" s="398"/>
      <c r="AA29" s="326"/>
      <c r="AB29" s="425"/>
      <c r="AC29" s="234"/>
      <c r="AD29" s="235"/>
      <c r="AE29" s="236">
        <v>8</v>
      </c>
      <c r="AF29" s="441">
        <v>4</v>
      </c>
      <c r="AG29" s="236"/>
      <c r="AH29" s="238"/>
      <c r="AI29" s="431">
        <v>8</v>
      </c>
      <c r="AJ29" s="444">
        <v>4</v>
      </c>
      <c r="AK29" s="236"/>
      <c r="AL29" s="238"/>
      <c r="AM29" s="371">
        <v>18</v>
      </c>
      <c r="AN29" s="136">
        <v>1</v>
      </c>
      <c r="AO29" s="373">
        <v>5</v>
      </c>
      <c r="AP29" s="137">
        <v>7</v>
      </c>
    </row>
    <row r="30" spans="1:44" s="2" customFormat="1" ht="13.15" customHeight="1">
      <c r="A30" s="1">
        <v>26</v>
      </c>
      <c r="B30" s="144" t="s">
        <v>298</v>
      </c>
      <c r="C30" s="145" t="s">
        <v>46</v>
      </c>
      <c r="D30" s="10">
        <f t="shared" si="0"/>
        <v>9</v>
      </c>
      <c r="E30" s="19">
        <f>SUM(V30+AF30)</f>
        <v>3</v>
      </c>
      <c r="F30" s="48">
        <f>SUM(AN30+AP30)</f>
        <v>6</v>
      </c>
      <c r="G30" s="348"/>
      <c r="H30" s="349"/>
      <c r="I30" s="350"/>
      <c r="J30" s="351"/>
      <c r="K30" s="212"/>
      <c r="L30" s="149"/>
      <c r="M30" s="407"/>
      <c r="N30" s="408"/>
      <c r="O30" s="407"/>
      <c r="P30" s="408"/>
      <c r="Q30" s="407"/>
      <c r="R30" s="409"/>
      <c r="S30" s="422"/>
      <c r="T30" s="423"/>
      <c r="U30" s="318">
        <v>11</v>
      </c>
      <c r="V30" s="438">
        <v>1</v>
      </c>
      <c r="W30" s="326"/>
      <c r="X30" s="398"/>
      <c r="Y30" s="326"/>
      <c r="Z30" s="398"/>
      <c r="AA30" s="424">
        <v>5</v>
      </c>
      <c r="AB30" s="426">
        <v>2</v>
      </c>
      <c r="AC30" s="234"/>
      <c r="AD30" s="235"/>
      <c r="AE30" s="236">
        <v>10</v>
      </c>
      <c r="AF30" s="441">
        <v>2</v>
      </c>
      <c r="AG30" s="236"/>
      <c r="AH30" s="238"/>
      <c r="AI30" s="431"/>
      <c r="AJ30" s="238"/>
      <c r="AK30" s="231">
        <v>6</v>
      </c>
      <c r="AL30" s="233">
        <v>1</v>
      </c>
      <c r="AM30" s="371">
        <v>16</v>
      </c>
      <c r="AN30" s="136">
        <v>3</v>
      </c>
      <c r="AO30" s="373">
        <v>9</v>
      </c>
      <c r="AP30" s="137">
        <v>3</v>
      </c>
    </row>
    <row r="31" spans="1:44" s="2" customFormat="1" ht="13.15" customHeight="1">
      <c r="A31" s="1">
        <v>27</v>
      </c>
      <c r="B31" s="144" t="s">
        <v>296</v>
      </c>
      <c r="C31" s="145" t="s">
        <v>34</v>
      </c>
      <c r="D31" s="10">
        <f t="shared" si="0"/>
        <v>7</v>
      </c>
      <c r="E31" s="19">
        <f>SUM(T31+AH31)</f>
        <v>7</v>
      </c>
      <c r="F31" s="48">
        <v>0</v>
      </c>
      <c r="G31" s="348"/>
      <c r="H31" s="349"/>
      <c r="I31" s="350"/>
      <c r="J31" s="351"/>
      <c r="K31" s="212"/>
      <c r="L31" s="149"/>
      <c r="M31" s="407"/>
      <c r="N31" s="408"/>
      <c r="O31" s="407"/>
      <c r="P31" s="408"/>
      <c r="Q31" s="407"/>
      <c r="R31" s="409"/>
      <c r="S31" s="422">
        <v>16</v>
      </c>
      <c r="T31" s="445">
        <v>3</v>
      </c>
      <c r="U31" s="326"/>
      <c r="V31" s="398"/>
      <c r="W31" s="326"/>
      <c r="X31" s="398"/>
      <c r="Y31" s="326"/>
      <c r="Z31" s="398"/>
      <c r="AA31" s="322"/>
      <c r="AB31" s="421"/>
      <c r="AC31" s="234"/>
      <c r="AD31" s="235"/>
      <c r="AE31" s="236"/>
      <c r="AF31" s="235"/>
      <c r="AG31" s="236">
        <v>15</v>
      </c>
      <c r="AH31" s="444">
        <v>4</v>
      </c>
      <c r="AI31" s="431"/>
      <c r="AJ31" s="238"/>
      <c r="AK31" s="236"/>
      <c r="AL31" s="238"/>
      <c r="AM31" s="371"/>
      <c r="AN31" s="372"/>
      <c r="AO31" s="373"/>
      <c r="AP31" s="374"/>
    </row>
    <row r="32" spans="1:44" s="2" customFormat="1" ht="13.15" customHeight="1">
      <c r="A32" s="1">
        <v>28</v>
      </c>
      <c r="B32" s="144" t="s">
        <v>297</v>
      </c>
      <c r="C32" s="145" t="s">
        <v>46</v>
      </c>
      <c r="D32" s="10">
        <f t="shared" si="0"/>
        <v>7</v>
      </c>
      <c r="E32" s="19">
        <f>SUM(V32+AF32+AH32)</f>
        <v>4</v>
      </c>
      <c r="F32" s="48">
        <f>SUM(AP32)</f>
        <v>3</v>
      </c>
      <c r="G32" s="348"/>
      <c r="H32" s="349"/>
      <c r="I32" s="350"/>
      <c r="J32" s="351"/>
      <c r="K32" s="212"/>
      <c r="L32" s="149"/>
      <c r="M32" s="407"/>
      <c r="N32" s="408"/>
      <c r="O32" s="407"/>
      <c r="P32" s="408"/>
      <c r="Q32" s="407"/>
      <c r="R32" s="409"/>
      <c r="S32" s="422"/>
      <c r="T32" s="423"/>
      <c r="U32" s="424">
        <v>11</v>
      </c>
      <c r="V32" s="446">
        <v>1</v>
      </c>
      <c r="W32" s="326"/>
      <c r="X32" s="398"/>
      <c r="Y32" s="326"/>
      <c r="Z32" s="398"/>
      <c r="AA32" s="318">
        <v>5</v>
      </c>
      <c r="AB32" s="419">
        <v>2</v>
      </c>
      <c r="AC32" s="234"/>
      <c r="AD32" s="235"/>
      <c r="AE32" s="236">
        <v>10</v>
      </c>
      <c r="AF32" s="441">
        <v>2</v>
      </c>
      <c r="AG32" s="236">
        <v>18</v>
      </c>
      <c r="AH32" s="444">
        <v>1</v>
      </c>
      <c r="AI32" s="431"/>
      <c r="AJ32" s="238"/>
      <c r="AK32" s="231">
        <v>6</v>
      </c>
      <c r="AL32" s="233">
        <v>1</v>
      </c>
      <c r="AM32" s="371"/>
      <c r="AN32" s="372"/>
      <c r="AO32" s="373">
        <v>9</v>
      </c>
      <c r="AP32" s="137">
        <v>3</v>
      </c>
    </row>
    <row r="33" spans="1:44" s="2" customFormat="1" ht="13.15" customHeight="1">
      <c r="A33" s="1">
        <v>29</v>
      </c>
      <c r="B33" s="144" t="s">
        <v>286</v>
      </c>
      <c r="C33" s="145" t="s">
        <v>32</v>
      </c>
      <c r="D33" s="10">
        <f t="shared" si="0"/>
        <v>5</v>
      </c>
      <c r="E33" s="19">
        <f>SUM(V33+Z33)</f>
        <v>5</v>
      </c>
      <c r="F33" s="48">
        <v>0</v>
      </c>
      <c r="G33" s="348"/>
      <c r="H33" s="349"/>
      <c r="I33" s="350"/>
      <c r="J33" s="351"/>
      <c r="K33" s="212"/>
      <c r="L33" s="149"/>
      <c r="M33" s="407"/>
      <c r="N33" s="408"/>
      <c r="O33" s="407"/>
      <c r="P33" s="408"/>
      <c r="Q33" s="407"/>
      <c r="R33" s="409"/>
      <c r="S33" s="422"/>
      <c r="T33" s="423"/>
      <c r="U33" s="424">
        <v>8</v>
      </c>
      <c r="V33" s="446">
        <v>4</v>
      </c>
      <c r="W33" s="326"/>
      <c r="X33" s="398"/>
      <c r="Y33" s="326">
        <v>11</v>
      </c>
      <c r="Z33" s="447">
        <v>1</v>
      </c>
      <c r="AA33" s="326"/>
      <c r="AB33" s="425"/>
      <c r="AC33" s="234"/>
      <c r="AD33" s="235"/>
      <c r="AE33" s="236"/>
      <c r="AF33" s="235"/>
      <c r="AG33" s="236"/>
      <c r="AH33" s="238"/>
      <c r="AI33" s="431"/>
      <c r="AJ33" s="238"/>
      <c r="AK33" s="236"/>
      <c r="AL33" s="238"/>
      <c r="AM33" s="371"/>
      <c r="AN33" s="372"/>
      <c r="AO33" s="373"/>
      <c r="AP33" s="374"/>
    </row>
    <row r="34" spans="1:44" s="2" customFormat="1" ht="13.15" customHeight="1">
      <c r="A34" s="1">
        <v>30</v>
      </c>
      <c r="B34" s="144" t="s">
        <v>340</v>
      </c>
      <c r="C34" s="145" t="s">
        <v>47</v>
      </c>
      <c r="D34" s="10">
        <f t="shared" si="0"/>
        <v>3</v>
      </c>
      <c r="E34" s="19">
        <f>SUM(AD34+AH34)</f>
        <v>3</v>
      </c>
      <c r="F34" s="48">
        <v>0</v>
      </c>
      <c r="G34" s="348"/>
      <c r="H34" s="349"/>
      <c r="I34" s="350"/>
      <c r="J34" s="351"/>
      <c r="K34" s="212"/>
      <c r="L34" s="149"/>
      <c r="M34" s="407"/>
      <c r="N34" s="408"/>
      <c r="O34" s="407"/>
      <c r="P34" s="408"/>
      <c r="Q34" s="407"/>
      <c r="R34" s="409"/>
      <c r="S34" s="422"/>
      <c r="T34" s="423"/>
      <c r="U34" s="424"/>
      <c r="V34" s="325"/>
      <c r="W34" s="326"/>
      <c r="X34" s="398"/>
      <c r="Y34" s="326"/>
      <c r="Z34" s="398"/>
      <c r="AA34" s="326"/>
      <c r="AB34" s="425"/>
      <c r="AC34" s="234">
        <v>18</v>
      </c>
      <c r="AD34" s="441">
        <v>1</v>
      </c>
      <c r="AE34" s="236"/>
      <c r="AF34" s="235"/>
      <c r="AG34" s="236">
        <v>17</v>
      </c>
      <c r="AH34" s="444">
        <v>2</v>
      </c>
      <c r="AI34" s="431"/>
      <c r="AJ34" s="238"/>
      <c r="AK34" s="236"/>
      <c r="AL34" s="238"/>
      <c r="AM34" s="371"/>
      <c r="AN34" s="372"/>
      <c r="AO34" s="373"/>
      <c r="AP34" s="374"/>
    </row>
    <row r="35" spans="1:44" s="2" customFormat="1" ht="13.15" customHeight="1">
      <c r="A35" s="1">
        <v>31</v>
      </c>
      <c r="B35" s="144" t="s">
        <v>228</v>
      </c>
      <c r="C35" s="145" t="s">
        <v>31</v>
      </c>
      <c r="D35" s="10">
        <f t="shared" si="0"/>
        <v>2</v>
      </c>
      <c r="E35" s="19">
        <f>SUM(P35)</f>
        <v>1</v>
      </c>
      <c r="F35" s="48">
        <f>SUM(P35)</f>
        <v>1</v>
      </c>
      <c r="G35" s="348">
        <v>0</v>
      </c>
      <c r="H35" s="349">
        <v>0</v>
      </c>
      <c r="I35" s="350">
        <v>11</v>
      </c>
      <c r="J35" s="448">
        <f>SUM(F35)</f>
        <v>1</v>
      </c>
      <c r="K35" s="212"/>
      <c r="L35" s="149"/>
      <c r="M35" s="407"/>
      <c r="N35" s="408"/>
      <c r="O35" s="407">
        <v>11</v>
      </c>
      <c r="P35" s="447">
        <v>1</v>
      </c>
      <c r="Q35" s="407"/>
      <c r="R35" s="409"/>
      <c r="S35" s="422"/>
      <c r="T35" s="423"/>
      <c r="U35" s="424"/>
      <c r="V35" s="325"/>
      <c r="W35" s="326"/>
      <c r="X35" s="398"/>
      <c r="Y35" s="326"/>
      <c r="Z35" s="398"/>
      <c r="AA35" s="326"/>
      <c r="AB35" s="425"/>
      <c r="AC35" s="234"/>
      <c r="AD35" s="235"/>
      <c r="AE35" s="236"/>
      <c r="AF35" s="235"/>
      <c r="AG35" s="236"/>
      <c r="AH35" s="238"/>
      <c r="AI35" s="236"/>
      <c r="AJ35" s="237"/>
      <c r="AK35" s="236"/>
      <c r="AL35" s="238"/>
      <c r="AM35" s="371"/>
      <c r="AN35" s="372"/>
      <c r="AO35" s="373"/>
      <c r="AP35" s="374"/>
    </row>
    <row r="36" spans="1:44" s="2" customFormat="1" ht="13.15" customHeight="1" thickBot="1">
      <c r="A36" s="1">
        <v>32</v>
      </c>
      <c r="B36" s="144" t="s">
        <v>362</v>
      </c>
      <c r="C36" s="145" t="s">
        <v>38</v>
      </c>
      <c r="D36" s="10">
        <f t="shared" si="0"/>
        <v>1</v>
      </c>
      <c r="E36" s="19">
        <v>0</v>
      </c>
      <c r="F36" s="48">
        <f>SUM(AP36)</f>
        <v>1</v>
      </c>
      <c r="G36" s="348"/>
      <c r="H36" s="349"/>
      <c r="I36" s="350"/>
      <c r="J36" s="352"/>
      <c r="K36" s="212"/>
      <c r="L36" s="149"/>
      <c r="M36" s="407"/>
      <c r="N36" s="408"/>
      <c r="O36" s="407"/>
      <c r="P36" s="199"/>
      <c r="Q36" s="407"/>
      <c r="R36" s="409"/>
      <c r="S36" s="422"/>
      <c r="T36" s="423"/>
      <c r="U36" s="424"/>
      <c r="V36" s="325"/>
      <c r="W36" s="326"/>
      <c r="X36" s="398"/>
      <c r="Y36" s="326"/>
      <c r="Z36" s="398"/>
      <c r="AA36" s="326"/>
      <c r="AB36" s="425"/>
      <c r="AC36" s="234"/>
      <c r="AD36" s="235"/>
      <c r="AE36" s="236"/>
      <c r="AF36" s="235"/>
      <c r="AG36" s="236"/>
      <c r="AH36" s="238"/>
      <c r="AI36" s="236"/>
      <c r="AJ36" s="237"/>
      <c r="AK36" s="236"/>
      <c r="AL36" s="238"/>
      <c r="AM36" s="371"/>
      <c r="AN36" s="372"/>
      <c r="AO36" s="373">
        <v>11</v>
      </c>
      <c r="AP36" s="137">
        <v>1</v>
      </c>
    </row>
    <row r="37" spans="1:44" ht="13.15" customHeight="1" thickBot="1">
      <c r="B37" s="116"/>
      <c r="C37" s="107"/>
      <c r="D37" s="99"/>
      <c r="E37" s="21"/>
      <c r="F37" s="111"/>
      <c r="G37" s="353"/>
      <c r="H37" s="354"/>
      <c r="I37" s="355"/>
      <c r="J37" s="352"/>
      <c r="K37" s="205"/>
      <c r="L37" s="206"/>
      <c r="M37" s="207"/>
      <c r="N37" s="206"/>
      <c r="O37" s="200"/>
      <c r="P37" s="199"/>
      <c r="Q37" s="200"/>
      <c r="R37" s="410"/>
      <c r="S37" s="427"/>
      <c r="T37" s="428"/>
      <c r="U37" s="329"/>
      <c r="V37" s="399"/>
      <c r="W37" s="329"/>
      <c r="X37" s="399"/>
      <c r="Y37" s="329"/>
      <c r="Z37" s="399"/>
      <c r="AA37" s="329"/>
      <c r="AB37" s="429"/>
      <c r="AC37" s="239"/>
      <c r="AD37" s="240"/>
      <c r="AE37" s="241"/>
      <c r="AF37" s="242"/>
      <c r="AG37" s="241"/>
      <c r="AH37" s="243"/>
      <c r="AI37" s="432"/>
      <c r="AJ37" s="243"/>
      <c r="AK37" s="241"/>
      <c r="AL37" s="243"/>
      <c r="AM37" s="415"/>
      <c r="AN37" s="378"/>
      <c r="AO37" s="382"/>
      <c r="AP37" s="383"/>
      <c r="AQ37" s="2"/>
      <c r="AR37" s="2"/>
    </row>
    <row r="41" spans="1:44">
      <c r="AO41" s="28"/>
      <c r="AP41" s="28"/>
    </row>
  </sheetData>
  <sortState ref="A5:AR36">
    <sortCondition descending="1" ref="D5:D36"/>
  </sortState>
  <mergeCells count="5">
    <mergeCell ref="G2:J2"/>
    <mergeCell ref="S2:AB2"/>
    <mergeCell ref="AC2:AL2"/>
    <mergeCell ref="AM2:AP2"/>
    <mergeCell ref="K2:R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28 F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1"/>
  </sheetPr>
  <dimension ref="A1:AP12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8" sqref="B18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8.85546875" style="1" customWidth="1"/>
    <col min="44" max="44" width="3.7109375" style="1" customWidth="1"/>
    <col min="45" max="16384" width="9.140625" style="1"/>
  </cols>
  <sheetData>
    <row r="1" spans="1:42" s="41" customFormat="1" ht="13.5" thickBot="1">
      <c r="L1" s="563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</row>
    <row r="2" spans="1:42" s="3" customFormat="1" ht="13.5" thickBot="1">
      <c r="B2" s="119" t="s">
        <v>282</v>
      </c>
      <c r="C2" s="46"/>
      <c r="D2" s="46"/>
      <c r="E2" s="46"/>
      <c r="F2" s="46"/>
      <c r="G2" s="799" t="s">
        <v>259</v>
      </c>
      <c r="H2" s="800"/>
      <c r="I2" s="800"/>
      <c r="J2" s="801"/>
      <c r="K2" s="808" t="s">
        <v>263</v>
      </c>
      <c r="L2" s="809"/>
      <c r="M2" s="809"/>
      <c r="N2" s="809"/>
      <c r="O2" s="809"/>
      <c r="P2" s="809"/>
      <c r="Q2" s="809"/>
      <c r="R2" s="810"/>
      <c r="S2" s="802" t="s">
        <v>281</v>
      </c>
      <c r="T2" s="803"/>
      <c r="U2" s="803"/>
      <c r="V2" s="803"/>
      <c r="W2" s="803"/>
      <c r="X2" s="803"/>
      <c r="Y2" s="803"/>
      <c r="Z2" s="803"/>
      <c r="AA2" s="803"/>
      <c r="AB2" s="804"/>
      <c r="AC2" s="805" t="s">
        <v>333</v>
      </c>
      <c r="AD2" s="806"/>
      <c r="AE2" s="806"/>
      <c r="AF2" s="806"/>
      <c r="AG2" s="806"/>
      <c r="AH2" s="806"/>
      <c r="AI2" s="806"/>
      <c r="AJ2" s="806"/>
      <c r="AK2" s="806"/>
      <c r="AL2" s="807"/>
      <c r="AM2" s="793" t="s">
        <v>334</v>
      </c>
      <c r="AN2" s="794"/>
      <c r="AO2" s="794"/>
      <c r="AP2" s="795"/>
    </row>
    <row r="3" spans="1:42">
      <c r="B3" s="139" t="s">
        <v>291</v>
      </c>
      <c r="C3" s="47"/>
      <c r="D3" s="44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11" t="s">
        <v>6</v>
      </c>
      <c r="L3" s="147"/>
      <c r="M3" s="147" t="s">
        <v>6</v>
      </c>
      <c r="N3" s="147"/>
      <c r="O3" s="147" t="s">
        <v>6</v>
      </c>
      <c r="P3" s="474"/>
      <c r="Q3" s="147" t="s">
        <v>6</v>
      </c>
      <c r="R3" s="204"/>
      <c r="S3" s="309" t="s">
        <v>6</v>
      </c>
      <c r="T3" s="310"/>
      <c r="U3" s="310" t="s">
        <v>6</v>
      </c>
      <c r="V3" s="310"/>
      <c r="W3" s="310" t="s">
        <v>6</v>
      </c>
      <c r="X3" s="310"/>
      <c r="Y3" s="310" t="s">
        <v>6</v>
      </c>
      <c r="Z3" s="310"/>
      <c r="AA3" s="310" t="s">
        <v>6</v>
      </c>
      <c r="AB3" s="311"/>
      <c r="AC3" s="221" t="s">
        <v>6</v>
      </c>
      <c r="AD3" s="222"/>
      <c r="AE3" s="223" t="s">
        <v>6</v>
      </c>
      <c r="AF3" s="223"/>
      <c r="AG3" s="223" t="s">
        <v>6</v>
      </c>
      <c r="AH3" s="223"/>
      <c r="AI3" s="223" t="s">
        <v>6</v>
      </c>
      <c r="AJ3" s="479"/>
      <c r="AK3" s="223" t="s">
        <v>6</v>
      </c>
      <c r="AL3" s="479"/>
      <c r="AM3" s="412" t="s">
        <v>6</v>
      </c>
      <c r="AN3" s="413"/>
      <c r="AO3" s="414" t="s">
        <v>6</v>
      </c>
      <c r="AP3" s="435"/>
    </row>
    <row r="4" spans="1:42" s="2" customFormat="1" ht="13.15" customHeight="1" thickBot="1">
      <c r="B4" s="86" t="s">
        <v>0</v>
      </c>
      <c r="C4" s="86" t="s">
        <v>8</v>
      </c>
      <c r="D4" s="86" t="s">
        <v>5</v>
      </c>
      <c r="E4" s="86" t="s">
        <v>5</v>
      </c>
      <c r="F4" s="86" t="s">
        <v>5</v>
      </c>
      <c r="G4" s="387" t="s">
        <v>13</v>
      </c>
      <c r="H4" s="388" t="s">
        <v>5</v>
      </c>
      <c r="I4" s="389" t="s">
        <v>14</v>
      </c>
      <c r="J4" s="464" t="s">
        <v>5</v>
      </c>
      <c r="K4" s="205" t="s">
        <v>15</v>
      </c>
      <c r="L4" s="206" t="s">
        <v>5</v>
      </c>
      <c r="M4" s="207" t="s">
        <v>17</v>
      </c>
      <c r="N4" s="206" t="s">
        <v>5</v>
      </c>
      <c r="O4" s="207" t="s">
        <v>18</v>
      </c>
      <c r="P4" s="206" t="s">
        <v>5</v>
      </c>
      <c r="Q4" s="207" t="s">
        <v>257</v>
      </c>
      <c r="R4" s="272" t="s">
        <v>5</v>
      </c>
      <c r="S4" s="400" t="s">
        <v>20</v>
      </c>
      <c r="T4" s="401" t="s">
        <v>5</v>
      </c>
      <c r="U4" s="402" t="s">
        <v>15</v>
      </c>
      <c r="V4" s="401" t="s">
        <v>5</v>
      </c>
      <c r="W4" s="402" t="s">
        <v>17</v>
      </c>
      <c r="X4" s="401" t="s">
        <v>5</v>
      </c>
      <c r="Y4" s="402" t="s">
        <v>18</v>
      </c>
      <c r="Z4" s="401" t="s">
        <v>5</v>
      </c>
      <c r="AA4" s="402" t="s">
        <v>276</v>
      </c>
      <c r="AB4" s="485" t="s">
        <v>5</v>
      </c>
      <c r="AC4" s="257" t="s">
        <v>20</v>
      </c>
      <c r="AD4" s="258" t="s">
        <v>5</v>
      </c>
      <c r="AE4" s="259" t="s">
        <v>17</v>
      </c>
      <c r="AF4" s="258" t="s">
        <v>5</v>
      </c>
      <c r="AG4" s="259" t="s">
        <v>16</v>
      </c>
      <c r="AH4" s="258" t="s">
        <v>5</v>
      </c>
      <c r="AI4" s="259" t="s">
        <v>18</v>
      </c>
      <c r="AJ4" s="480" t="s">
        <v>5</v>
      </c>
      <c r="AK4" s="259" t="s">
        <v>335</v>
      </c>
      <c r="AL4" s="480" t="s">
        <v>5</v>
      </c>
      <c r="AM4" s="379" t="s">
        <v>27</v>
      </c>
      <c r="AN4" s="380" t="s">
        <v>5</v>
      </c>
      <c r="AO4" s="381" t="s">
        <v>28</v>
      </c>
      <c r="AP4" s="466" t="s">
        <v>5</v>
      </c>
    </row>
    <row r="5" spans="1:42" ht="13.15" customHeight="1">
      <c r="A5" s="755">
        <v>1</v>
      </c>
      <c r="B5" s="762" t="s">
        <v>135</v>
      </c>
      <c r="C5" s="289" t="s">
        <v>41</v>
      </c>
      <c r="D5" s="284">
        <f t="shared" ref="D5" si="0">F5+E5</f>
        <v>148</v>
      </c>
      <c r="E5" s="285">
        <f>SUM(L5+N5+T5+V5)</f>
        <v>100</v>
      </c>
      <c r="F5" s="290">
        <f>SUM(H5+R5)</f>
        <v>48</v>
      </c>
      <c r="G5" s="450">
        <v>1</v>
      </c>
      <c r="H5" s="279">
        <v>23</v>
      </c>
      <c r="I5" s="451">
        <v>6</v>
      </c>
      <c r="J5" s="452">
        <v>2</v>
      </c>
      <c r="K5" s="288">
        <v>1</v>
      </c>
      <c r="L5" s="453">
        <v>25</v>
      </c>
      <c r="M5" s="280">
        <v>1</v>
      </c>
      <c r="N5" s="453">
        <v>25</v>
      </c>
      <c r="O5" s="280">
        <v>4</v>
      </c>
      <c r="P5" s="281">
        <v>5</v>
      </c>
      <c r="Q5" s="280">
        <v>1</v>
      </c>
      <c r="R5" s="287">
        <v>25</v>
      </c>
      <c r="S5" s="454">
        <v>1</v>
      </c>
      <c r="T5" s="507">
        <v>25</v>
      </c>
      <c r="U5" s="456">
        <v>1</v>
      </c>
      <c r="V5" s="507">
        <v>25</v>
      </c>
      <c r="W5" s="456">
        <v>1</v>
      </c>
      <c r="X5" s="455">
        <v>25</v>
      </c>
      <c r="Y5" s="456">
        <v>3</v>
      </c>
      <c r="Z5" s="455">
        <v>6</v>
      </c>
      <c r="AA5" s="456">
        <v>1</v>
      </c>
      <c r="AB5" s="486">
        <v>5</v>
      </c>
      <c r="AC5" s="294">
        <v>1</v>
      </c>
      <c r="AD5" s="295">
        <v>25</v>
      </c>
      <c r="AE5" s="296">
        <v>1</v>
      </c>
      <c r="AF5" s="295">
        <v>25</v>
      </c>
      <c r="AG5" s="296">
        <v>1</v>
      </c>
      <c r="AH5" s="295">
        <v>14</v>
      </c>
      <c r="AI5" s="296">
        <v>1</v>
      </c>
      <c r="AJ5" s="295">
        <v>13</v>
      </c>
      <c r="AK5" s="296">
        <v>2</v>
      </c>
      <c r="AL5" s="497">
        <v>4</v>
      </c>
      <c r="AM5" s="460">
        <v>2</v>
      </c>
      <c r="AN5" s="461">
        <v>20</v>
      </c>
      <c r="AO5" s="462">
        <v>3</v>
      </c>
      <c r="AP5" s="463">
        <v>7</v>
      </c>
    </row>
    <row r="6" spans="1:42" ht="13.15" customHeight="1">
      <c r="A6" s="755">
        <v>2</v>
      </c>
      <c r="B6" s="749" t="s">
        <v>140</v>
      </c>
      <c r="C6" s="106" t="s">
        <v>42</v>
      </c>
      <c r="D6" s="10">
        <f t="shared" ref="D6:D26" si="1">F6+E6</f>
        <v>121</v>
      </c>
      <c r="E6" s="19">
        <f>SUM(T6+V6+AD6+AF6)</f>
        <v>76</v>
      </c>
      <c r="F6" s="48">
        <f>SUM(R6+AN6)</f>
        <v>45</v>
      </c>
      <c r="G6" s="337">
        <v>3</v>
      </c>
      <c r="H6" s="338">
        <v>15</v>
      </c>
      <c r="I6" s="339">
        <v>7</v>
      </c>
      <c r="J6" s="340">
        <v>1</v>
      </c>
      <c r="K6" s="171">
        <v>4</v>
      </c>
      <c r="L6" s="155">
        <v>15</v>
      </c>
      <c r="M6" s="154">
        <v>4</v>
      </c>
      <c r="N6" s="155">
        <v>15</v>
      </c>
      <c r="O6" s="154">
        <v>6</v>
      </c>
      <c r="P6" s="155">
        <v>3</v>
      </c>
      <c r="Q6" s="154">
        <v>2</v>
      </c>
      <c r="R6" s="133">
        <v>21</v>
      </c>
      <c r="S6" s="316">
        <v>3</v>
      </c>
      <c r="T6" s="439">
        <v>17</v>
      </c>
      <c r="U6" s="318">
        <v>3</v>
      </c>
      <c r="V6" s="439">
        <v>17</v>
      </c>
      <c r="W6" s="318">
        <v>3</v>
      </c>
      <c r="X6" s="418">
        <v>17</v>
      </c>
      <c r="Y6" s="318"/>
      <c r="Z6" s="418"/>
      <c r="AA6" s="318"/>
      <c r="AB6" s="487"/>
      <c r="AC6" s="229">
        <v>2</v>
      </c>
      <c r="AD6" s="438">
        <v>21</v>
      </c>
      <c r="AE6" s="231">
        <v>2</v>
      </c>
      <c r="AF6" s="438">
        <v>21</v>
      </c>
      <c r="AG6" s="231">
        <v>3</v>
      </c>
      <c r="AH6" s="232">
        <v>8</v>
      </c>
      <c r="AI6" s="231">
        <v>3</v>
      </c>
      <c r="AJ6" s="232">
        <v>7</v>
      </c>
      <c r="AK6" s="231">
        <v>1</v>
      </c>
      <c r="AL6" s="358">
        <v>6</v>
      </c>
      <c r="AM6" s="367">
        <v>1</v>
      </c>
      <c r="AN6" s="132">
        <v>24</v>
      </c>
      <c r="AO6" s="369">
        <v>4</v>
      </c>
      <c r="AP6" s="370">
        <v>5</v>
      </c>
    </row>
    <row r="7" spans="1:42" ht="13.15" customHeight="1">
      <c r="A7" s="755">
        <v>3</v>
      </c>
      <c r="B7" s="759" t="s">
        <v>172</v>
      </c>
      <c r="C7" s="106" t="s">
        <v>173</v>
      </c>
      <c r="D7" s="10">
        <f t="shared" si="1"/>
        <v>115</v>
      </c>
      <c r="E7" s="19">
        <f>SUM(L7+N7+T7+V7)</f>
        <v>84</v>
      </c>
      <c r="F7" s="48">
        <f>SUM(R7+AN7)</f>
        <v>31</v>
      </c>
      <c r="G7" s="337">
        <v>4</v>
      </c>
      <c r="H7" s="338">
        <v>13</v>
      </c>
      <c r="I7" s="339">
        <v>3</v>
      </c>
      <c r="J7" s="340">
        <v>6</v>
      </c>
      <c r="K7" s="171">
        <v>2</v>
      </c>
      <c r="L7" s="438">
        <v>21</v>
      </c>
      <c r="M7" s="154">
        <v>2</v>
      </c>
      <c r="N7" s="438">
        <v>21</v>
      </c>
      <c r="O7" s="154">
        <v>3</v>
      </c>
      <c r="P7" s="155">
        <v>10</v>
      </c>
      <c r="Q7" s="154">
        <v>4</v>
      </c>
      <c r="R7" s="133">
        <v>15</v>
      </c>
      <c r="S7" s="316">
        <v>2</v>
      </c>
      <c r="T7" s="439">
        <v>21</v>
      </c>
      <c r="U7" s="318">
        <v>2</v>
      </c>
      <c r="V7" s="439">
        <v>21</v>
      </c>
      <c r="W7" s="318">
        <v>2</v>
      </c>
      <c r="X7" s="418">
        <v>21</v>
      </c>
      <c r="Y7" s="318">
        <v>2</v>
      </c>
      <c r="Z7" s="418">
        <v>9</v>
      </c>
      <c r="AA7" s="318">
        <v>1</v>
      </c>
      <c r="AB7" s="487">
        <v>5</v>
      </c>
      <c r="AC7" s="229">
        <v>3</v>
      </c>
      <c r="AD7" s="232">
        <v>17</v>
      </c>
      <c r="AE7" s="231">
        <v>4</v>
      </c>
      <c r="AF7" s="232">
        <v>15</v>
      </c>
      <c r="AG7" s="231">
        <v>4</v>
      </c>
      <c r="AH7" s="498">
        <v>6</v>
      </c>
      <c r="AI7" s="231">
        <v>6</v>
      </c>
      <c r="AJ7" s="498">
        <v>3</v>
      </c>
      <c r="AK7" s="231">
        <v>2</v>
      </c>
      <c r="AL7" s="358">
        <v>4</v>
      </c>
      <c r="AM7" s="367">
        <v>3</v>
      </c>
      <c r="AN7" s="132">
        <v>16</v>
      </c>
      <c r="AO7" s="369">
        <v>2</v>
      </c>
      <c r="AP7" s="370">
        <v>10</v>
      </c>
    </row>
    <row r="8" spans="1:42" ht="13.15" customHeight="1">
      <c r="A8" s="755">
        <v>4</v>
      </c>
      <c r="B8" s="763" t="s">
        <v>229</v>
      </c>
      <c r="C8" s="102" t="s">
        <v>88</v>
      </c>
      <c r="D8" s="10">
        <f t="shared" si="1"/>
        <v>102</v>
      </c>
      <c r="E8" s="19">
        <f>SUM(L8+N8+X8+AF8)</f>
        <v>66</v>
      </c>
      <c r="F8" s="48">
        <f>SUM(H8+R8)</f>
        <v>36</v>
      </c>
      <c r="G8" s="337">
        <v>2</v>
      </c>
      <c r="H8" s="132">
        <v>19</v>
      </c>
      <c r="I8" s="339">
        <v>1</v>
      </c>
      <c r="J8" s="340">
        <v>12</v>
      </c>
      <c r="K8" s="171">
        <v>3</v>
      </c>
      <c r="L8" s="438">
        <v>17</v>
      </c>
      <c r="M8" s="154">
        <v>3</v>
      </c>
      <c r="N8" s="438">
        <v>17</v>
      </c>
      <c r="O8" s="154">
        <v>1</v>
      </c>
      <c r="P8" s="155">
        <v>13</v>
      </c>
      <c r="Q8" s="154">
        <v>3</v>
      </c>
      <c r="R8" s="133">
        <v>17</v>
      </c>
      <c r="S8" s="316">
        <v>5</v>
      </c>
      <c r="T8" s="418">
        <v>14</v>
      </c>
      <c r="U8" s="318">
        <v>4</v>
      </c>
      <c r="V8" s="418">
        <v>15</v>
      </c>
      <c r="W8" s="318">
        <v>4</v>
      </c>
      <c r="X8" s="439">
        <v>15</v>
      </c>
      <c r="Y8" s="318">
        <v>1</v>
      </c>
      <c r="Z8" s="418">
        <v>12</v>
      </c>
      <c r="AA8" s="318"/>
      <c r="AB8" s="487"/>
      <c r="AC8" s="229">
        <v>4</v>
      </c>
      <c r="AD8" s="232">
        <v>15</v>
      </c>
      <c r="AE8" s="231">
        <v>3</v>
      </c>
      <c r="AF8" s="438">
        <v>17</v>
      </c>
      <c r="AG8" s="231">
        <v>2</v>
      </c>
      <c r="AH8" s="232">
        <v>11</v>
      </c>
      <c r="AI8" s="231">
        <v>2</v>
      </c>
      <c r="AJ8" s="232">
        <v>10</v>
      </c>
      <c r="AK8" s="231">
        <v>1</v>
      </c>
      <c r="AL8" s="358">
        <v>6</v>
      </c>
      <c r="AM8" s="367">
        <v>4</v>
      </c>
      <c r="AN8" s="368">
        <v>14</v>
      </c>
      <c r="AO8" s="369">
        <v>1</v>
      </c>
      <c r="AP8" s="370">
        <v>13</v>
      </c>
    </row>
    <row r="9" spans="1:42" ht="13.15" customHeight="1">
      <c r="A9" s="755">
        <v>5</v>
      </c>
      <c r="B9" s="759" t="s">
        <v>231</v>
      </c>
      <c r="C9" s="106" t="s">
        <v>88</v>
      </c>
      <c r="D9" s="10">
        <f t="shared" si="1"/>
        <v>82</v>
      </c>
      <c r="E9" s="19">
        <f>SUM(L9+T9+X9+AD9)</f>
        <v>56</v>
      </c>
      <c r="F9" s="48">
        <f>SUM(R9+AP9)</f>
        <v>26</v>
      </c>
      <c r="G9" s="337">
        <v>6</v>
      </c>
      <c r="H9" s="338">
        <v>11</v>
      </c>
      <c r="I9" s="339">
        <v>1</v>
      </c>
      <c r="J9" s="340">
        <v>12</v>
      </c>
      <c r="K9" s="171">
        <v>6</v>
      </c>
      <c r="L9" s="438">
        <v>13</v>
      </c>
      <c r="M9" s="154">
        <v>6</v>
      </c>
      <c r="N9" s="155">
        <v>13</v>
      </c>
      <c r="O9" s="154">
        <v>1</v>
      </c>
      <c r="P9" s="155">
        <v>13</v>
      </c>
      <c r="Q9" s="154">
        <v>6</v>
      </c>
      <c r="R9" s="133">
        <v>13</v>
      </c>
      <c r="S9" s="316">
        <v>4</v>
      </c>
      <c r="T9" s="439">
        <v>15</v>
      </c>
      <c r="U9" s="318">
        <v>6</v>
      </c>
      <c r="V9" s="418">
        <v>13</v>
      </c>
      <c r="W9" s="318">
        <v>5</v>
      </c>
      <c r="X9" s="439">
        <v>14</v>
      </c>
      <c r="Y9" s="318">
        <v>1</v>
      </c>
      <c r="Z9" s="418">
        <v>12</v>
      </c>
      <c r="AA9" s="318"/>
      <c r="AB9" s="487"/>
      <c r="AC9" s="229">
        <v>5</v>
      </c>
      <c r="AD9" s="438">
        <v>14</v>
      </c>
      <c r="AE9" s="251"/>
      <c r="AF9" s="232"/>
      <c r="AG9" s="231">
        <v>2</v>
      </c>
      <c r="AH9" s="498">
        <v>11</v>
      </c>
      <c r="AI9" s="231">
        <v>2</v>
      </c>
      <c r="AJ9" s="498">
        <v>10</v>
      </c>
      <c r="AK9" s="231">
        <v>1</v>
      </c>
      <c r="AL9" s="358">
        <v>6</v>
      </c>
      <c r="AM9" s="367">
        <v>14</v>
      </c>
      <c r="AN9" s="368">
        <v>4</v>
      </c>
      <c r="AO9" s="369">
        <v>1</v>
      </c>
      <c r="AP9" s="133">
        <v>13</v>
      </c>
    </row>
    <row r="10" spans="1:42" ht="13.15" customHeight="1">
      <c r="A10" s="755">
        <v>6</v>
      </c>
      <c r="B10" s="759" t="s">
        <v>230</v>
      </c>
      <c r="C10" s="106" t="s">
        <v>39</v>
      </c>
      <c r="D10" s="10">
        <f t="shared" si="1"/>
        <v>75</v>
      </c>
      <c r="E10" s="19">
        <f>SUM(N10+V10+X10+AF10)</f>
        <v>51</v>
      </c>
      <c r="F10" s="48">
        <f>SUM(H10+R10)</f>
        <v>24</v>
      </c>
      <c r="G10" s="337">
        <v>5</v>
      </c>
      <c r="H10" s="132">
        <v>12</v>
      </c>
      <c r="I10" s="339">
        <v>4</v>
      </c>
      <c r="J10" s="340">
        <v>4</v>
      </c>
      <c r="K10" s="171">
        <v>11</v>
      </c>
      <c r="L10" s="155">
        <v>8</v>
      </c>
      <c r="M10" s="154">
        <v>7</v>
      </c>
      <c r="N10" s="438">
        <v>12</v>
      </c>
      <c r="O10" s="154">
        <v>5</v>
      </c>
      <c r="P10" s="155">
        <v>4</v>
      </c>
      <c r="Q10" s="154">
        <v>7</v>
      </c>
      <c r="R10" s="133">
        <v>12</v>
      </c>
      <c r="S10" s="316">
        <v>9</v>
      </c>
      <c r="T10" s="418">
        <v>10</v>
      </c>
      <c r="U10" s="318">
        <v>7</v>
      </c>
      <c r="V10" s="439">
        <v>12</v>
      </c>
      <c r="W10" s="318">
        <v>6</v>
      </c>
      <c r="X10" s="439">
        <v>13</v>
      </c>
      <c r="Y10" s="318">
        <v>6</v>
      </c>
      <c r="Z10" s="418">
        <v>2</v>
      </c>
      <c r="AA10" s="318">
        <v>2</v>
      </c>
      <c r="AB10" s="487">
        <v>3</v>
      </c>
      <c r="AC10" s="229">
        <v>10</v>
      </c>
      <c r="AD10" s="232">
        <v>9</v>
      </c>
      <c r="AE10" s="231">
        <v>5</v>
      </c>
      <c r="AF10" s="438">
        <v>14</v>
      </c>
      <c r="AG10" s="231">
        <v>5</v>
      </c>
      <c r="AH10" s="498">
        <v>5</v>
      </c>
      <c r="AI10" s="231">
        <v>5</v>
      </c>
      <c r="AJ10" s="498">
        <v>4</v>
      </c>
      <c r="AK10" s="231">
        <v>3</v>
      </c>
      <c r="AL10" s="358">
        <v>2</v>
      </c>
      <c r="AM10" s="367">
        <v>6</v>
      </c>
      <c r="AN10" s="368">
        <v>12</v>
      </c>
      <c r="AO10" s="369">
        <v>7</v>
      </c>
      <c r="AP10" s="370">
        <v>2</v>
      </c>
    </row>
    <row r="11" spans="1:42" ht="13.15" customHeight="1">
      <c r="A11" s="755">
        <v>7</v>
      </c>
      <c r="B11" s="763" t="s">
        <v>137</v>
      </c>
      <c r="C11" s="106" t="s">
        <v>39</v>
      </c>
      <c r="D11" s="10">
        <f t="shared" si="1"/>
        <v>75</v>
      </c>
      <c r="E11" s="19">
        <f>SUM(N11+T11+V11+X11)</f>
        <v>51</v>
      </c>
      <c r="F11" s="48">
        <f>SUM(H11+R11)</f>
        <v>24</v>
      </c>
      <c r="G11" s="337">
        <v>7</v>
      </c>
      <c r="H11" s="132">
        <v>10</v>
      </c>
      <c r="I11" s="339">
        <v>2</v>
      </c>
      <c r="J11" s="340">
        <v>9</v>
      </c>
      <c r="K11" s="171">
        <v>9</v>
      </c>
      <c r="L11" s="155">
        <v>10</v>
      </c>
      <c r="M11" s="154">
        <v>5</v>
      </c>
      <c r="N11" s="438">
        <v>14</v>
      </c>
      <c r="O11" s="154">
        <v>2</v>
      </c>
      <c r="P11" s="155">
        <v>10</v>
      </c>
      <c r="Q11" s="154">
        <v>5</v>
      </c>
      <c r="R11" s="133">
        <v>14</v>
      </c>
      <c r="S11" s="316">
        <v>8</v>
      </c>
      <c r="T11" s="439">
        <v>11</v>
      </c>
      <c r="U11" s="318">
        <v>5</v>
      </c>
      <c r="V11" s="439">
        <v>14</v>
      </c>
      <c r="W11" s="318">
        <v>7</v>
      </c>
      <c r="X11" s="439">
        <v>12</v>
      </c>
      <c r="Y11" s="318">
        <v>4</v>
      </c>
      <c r="Z11" s="418">
        <v>4</v>
      </c>
      <c r="AA11" s="318">
        <v>2</v>
      </c>
      <c r="AB11" s="487">
        <v>3</v>
      </c>
      <c r="AC11" s="253">
        <v>12</v>
      </c>
      <c r="AD11" s="232">
        <v>7</v>
      </c>
      <c r="AE11" s="231">
        <v>10</v>
      </c>
      <c r="AF11" s="232">
        <v>9</v>
      </c>
      <c r="AG11" s="231">
        <v>6</v>
      </c>
      <c r="AH11" s="232">
        <v>4</v>
      </c>
      <c r="AI11" s="231">
        <v>4</v>
      </c>
      <c r="AJ11" s="232">
        <v>5</v>
      </c>
      <c r="AK11" s="231">
        <v>3</v>
      </c>
      <c r="AL11" s="358">
        <v>2</v>
      </c>
      <c r="AM11" s="367">
        <v>8</v>
      </c>
      <c r="AN11" s="368">
        <v>10</v>
      </c>
      <c r="AO11" s="369">
        <v>5</v>
      </c>
      <c r="AP11" s="370">
        <v>4</v>
      </c>
    </row>
    <row r="12" spans="1:42" ht="13.15" customHeight="1">
      <c r="A12" s="755">
        <v>8</v>
      </c>
      <c r="B12" s="764" t="s">
        <v>239</v>
      </c>
      <c r="C12" s="106" t="s">
        <v>41</v>
      </c>
      <c r="D12" s="10">
        <f t="shared" si="1"/>
        <v>73</v>
      </c>
      <c r="E12" s="19">
        <f>SUM(AD12+AF12+AH12+AJ12)</f>
        <v>53</v>
      </c>
      <c r="F12" s="48">
        <f>SUM(AN12+AP12)</f>
        <v>20</v>
      </c>
      <c r="G12" s="337">
        <v>15</v>
      </c>
      <c r="H12" s="338">
        <v>2</v>
      </c>
      <c r="I12" s="339">
        <v>6</v>
      </c>
      <c r="J12" s="340">
        <v>2</v>
      </c>
      <c r="K12" s="171">
        <v>14</v>
      </c>
      <c r="L12" s="155">
        <v>5</v>
      </c>
      <c r="M12" s="154"/>
      <c r="N12" s="155"/>
      <c r="O12" s="154">
        <v>4</v>
      </c>
      <c r="P12" s="155">
        <v>5</v>
      </c>
      <c r="Q12" s="154">
        <v>16</v>
      </c>
      <c r="R12" s="168">
        <v>3</v>
      </c>
      <c r="S12" s="316">
        <v>10</v>
      </c>
      <c r="T12" s="418">
        <v>9</v>
      </c>
      <c r="U12" s="318">
        <v>9</v>
      </c>
      <c r="V12" s="418">
        <v>10</v>
      </c>
      <c r="W12" s="318">
        <v>15</v>
      </c>
      <c r="X12" s="418">
        <v>4</v>
      </c>
      <c r="Y12" s="318">
        <v>3</v>
      </c>
      <c r="Z12" s="418">
        <v>6</v>
      </c>
      <c r="AA12" s="318">
        <v>1</v>
      </c>
      <c r="AB12" s="487">
        <v>5</v>
      </c>
      <c r="AC12" s="253">
        <v>6</v>
      </c>
      <c r="AD12" s="438">
        <v>13</v>
      </c>
      <c r="AE12" s="231">
        <v>6</v>
      </c>
      <c r="AF12" s="438">
        <v>13</v>
      </c>
      <c r="AG12" s="231">
        <v>1</v>
      </c>
      <c r="AH12" s="438">
        <v>14</v>
      </c>
      <c r="AI12" s="231">
        <v>1</v>
      </c>
      <c r="AJ12" s="438">
        <v>13</v>
      </c>
      <c r="AK12" s="231">
        <v>2</v>
      </c>
      <c r="AL12" s="358">
        <v>4</v>
      </c>
      <c r="AM12" s="367">
        <v>5</v>
      </c>
      <c r="AN12" s="132">
        <v>13</v>
      </c>
      <c r="AO12" s="369">
        <v>3</v>
      </c>
      <c r="AP12" s="133">
        <v>7</v>
      </c>
    </row>
    <row r="13" spans="1:42" ht="13.15" customHeight="1">
      <c r="A13" s="755">
        <v>9</v>
      </c>
      <c r="B13" s="757" t="s">
        <v>175</v>
      </c>
      <c r="C13" s="102" t="s">
        <v>39</v>
      </c>
      <c r="D13" s="10">
        <f t="shared" si="1"/>
        <v>66</v>
      </c>
      <c r="E13" s="19">
        <f>SUM(L13+N13+P13+AF13)</f>
        <v>46</v>
      </c>
      <c r="F13" s="48">
        <f>SUM(J13+R13)</f>
        <v>20</v>
      </c>
      <c r="G13" s="337">
        <v>0</v>
      </c>
      <c r="H13" s="338">
        <v>0</v>
      </c>
      <c r="I13" s="339">
        <v>2</v>
      </c>
      <c r="J13" s="133">
        <v>9</v>
      </c>
      <c r="K13" s="171">
        <v>5</v>
      </c>
      <c r="L13" s="438">
        <v>14</v>
      </c>
      <c r="M13" s="154">
        <v>8</v>
      </c>
      <c r="N13" s="438">
        <v>11</v>
      </c>
      <c r="O13" s="154">
        <v>2</v>
      </c>
      <c r="P13" s="438">
        <v>10</v>
      </c>
      <c r="Q13" s="154">
        <v>8</v>
      </c>
      <c r="R13" s="133">
        <v>11</v>
      </c>
      <c r="S13" s="316"/>
      <c r="T13" s="418"/>
      <c r="U13" s="318"/>
      <c r="V13" s="418"/>
      <c r="W13" s="318"/>
      <c r="X13" s="418"/>
      <c r="Y13" s="318">
        <v>4</v>
      </c>
      <c r="Z13" s="418">
        <v>4</v>
      </c>
      <c r="AA13" s="318">
        <v>2</v>
      </c>
      <c r="AB13" s="487">
        <v>3</v>
      </c>
      <c r="AC13" s="229">
        <v>9</v>
      </c>
      <c r="AD13" s="232">
        <v>10</v>
      </c>
      <c r="AE13" s="231">
        <v>8</v>
      </c>
      <c r="AF13" s="438">
        <v>11</v>
      </c>
      <c r="AG13" s="231">
        <v>6</v>
      </c>
      <c r="AH13" s="232">
        <v>4</v>
      </c>
      <c r="AI13" s="231">
        <v>4</v>
      </c>
      <c r="AJ13" s="232">
        <v>5</v>
      </c>
      <c r="AK13" s="231">
        <v>3</v>
      </c>
      <c r="AL13" s="358">
        <v>2</v>
      </c>
      <c r="AM13" s="367"/>
      <c r="AN13" s="368"/>
      <c r="AO13" s="437">
        <v>5</v>
      </c>
      <c r="AP13" s="370">
        <v>4</v>
      </c>
    </row>
    <row r="14" spans="1:42" ht="13.15" customHeight="1">
      <c r="A14" s="755">
        <v>10</v>
      </c>
      <c r="B14" s="763" t="s">
        <v>233</v>
      </c>
      <c r="C14" s="106" t="s">
        <v>39</v>
      </c>
      <c r="D14" s="10">
        <f t="shared" si="1"/>
        <v>61</v>
      </c>
      <c r="E14" s="19">
        <f>SUM(L14+N14+T14+AD14)</f>
        <v>46</v>
      </c>
      <c r="F14" s="48">
        <f>SUM(H14+R14)</f>
        <v>15</v>
      </c>
      <c r="G14" s="337">
        <v>9</v>
      </c>
      <c r="H14" s="188">
        <v>8</v>
      </c>
      <c r="I14" s="339">
        <v>4</v>
      </c>
      <c r="J14" s="340">
        <v>4</v>
      </c>
      <c r="K14" s="171">
        <v>7</v>
      </c>
      <c r="L14" s="438">
        <v>12</v>
      </c>
      <c r="M14" s="154">
        <v>9</v>
      </c>
      <c r="N14" s="438">
        <v>10</v>
      </c>
      <c r="O14" s="154">
        <v>5</v>
      </c>
      <c r="P14" s="155">
        <v>4</v>
      </c>
      <c r="Q14" s="154">
        <v>12</v>
      </c>
      <c r="R14" s="133">
        <v>7</v>
      </c>
      <c r="S14" s="316">
        <v>6</v>
      </c>
      <c r="T14" s="439">
        <v>13</v>
      </c>
      <c r="U14" s="318"/>
      <c r="V14" s="418"/>
      <c r="W14" s="318">
        <v>11</v>
      </c>
      <c r="X14" s="418">
        <v>8</v>
      </c>
      <c r="Y14" s="318">
        <v>6</v>
      </c>
      <c r="Z14" s="418">
        <v>2</v>
      </c>
      <c r="AA14" s="318">
        <v>2</v>
      </c>
      <c r="AB14" s="487">
        <v>3</v>
      </c>
      <c r="AC14" s="253">
        <v>8</v>
      </c>
      <c r="AD14" s="438">
        <v>11</v>
      </c>
      <c r="AE14" s="231">
        <v>12</v>
      </c>
      <c r="AF14" s="232">
        <v>7</v>
      </c>
      <c r="AG14" s="231">
        <v>5</v>
      </c>
      <c r="AH14" s="232">
        <v>5</v>
      </c>
      <c r="AI14" s="231">
        <v>5</v>
      </c>
      <c r="AJ14" s="232">
        <v>4</v>
      </c>
      <c r="AK14" s="231">
        <v>3</v>
      </c>
      <c r="AL14" s="358">
        <v>2</v>
      </c>
      <c r="AM14" s="367">
        <v>13</v>
      </c>
      <c r="AN14" s="368">
        <v>5</v>
      </c>
      <c r="AO14" s="369">
        <v>7</v>
      </c>
      <c r="AP14" s="370">
        <v>2</v>
      </c>
    </row>
    <row r="15" spans="1:42" ht="13.15" customHeight="1">
      <c r="A15" s="755">
        <v>11</v>
      </c>
      <c r="B15" s="763" t="s">
        <v>232</v>
      </c>
      <c r="C15" s="106" t="s">
        <v>40</v>
      </c>
      <c r="D15" s="10">
        <f t="shared" si="1"/>
        <v>59</v>
      </c>
      <c r="E15" s="19">
        <f>SUM(L15+N15+X15+Z15)</f>
        <v>38</v>
      </c>
      <c r="F15" s="48">
        <f>SUM(AN15+AP15)</f>
        <v>21</v>
      </c>
      <c r="G15" s="337">
        <v>8</v>
      </c>
      <c r="H15" s="338">
        <v>9</v>
      </c>
      <c r="I15" s="339">
        <v>3</v>
      </c>
      <c r="J15" s="340">
        <v>6</v>
      </c>
      <c r="K15" s="171">
        <v>8</v>
      </c>
      <c r="L15" s="438">
        <v>11</v>
      </c>
      <c r="M15" s="154">
        <v>10</v>
      </c>
      <c r="N15" s="438">
        <v>9</v>
      </c>
      <c r="O15" s="154">
        <v>3</v>
      </c>
      <c r="P15" s="155">
        <v>7</v>
      </c>
      <c r="Q15" s="154">
        <v>10</v>
      </c>
      <c r="R15" s="475">
        <v>9</v>
      </c>
      <c r="S15" s="316">
        <v>11</v>
      </c>
      <c r="T15" s="418">
        <v>8</v>
      </c>
      <c r="U15" s="318">
        <v>12</v>
      </c>
      <c r="V15" s="418">
        <v>7</v>
      </c>
      <c r="W15" s="318">
        <v>10</v>
      </c>
      <c r="X15" s="439">
        <v>9</v>
      </c>
      <c r="Y15" s="318">
        <v>2</v>
      </c>
      <c r="Z15" s="439">
        <v>9</v>
      </c>
      <c r="AA15" s="318">
        <v>1</v>
      </c>
      <c r="AB15" s="487">
        <v>5</v>
      </c>
      <c r="AC15" s="253">
        <v>14</v>
      </c>
      <c r="AD15" s="232">
        <v>5</v>
      </c>
      <c r="AE15" s="231">
        <v>13</v>
      </c>
      <c r="AF15" s="232">
        <v>6</v>
      </c>
      <c r="AG15" s="231">
        <v>4</v>
      </c>
      <c r="AH15" s="498">
        <v>6</v>
      </c>
      <c r="AI15" s="231">
        <v>6</v>
      </c>
      <c r="AJ15" s="232">
        <v>3</v>
      </c>
      <c r="AK15" s="231">
        <v>2</v>
      </c>
      <c r="AL15" s="358">
        <v>4</v>
      </c>
      <c r="AM15" s="367">
        <v>7</v>
      </c>
      <c r="AN15" s="132">
        <v>11</v>
      </c>
      <c r="AO15" s="369">
        <v>2</v>
      </c>
      <c r="AP15" s="133">
        <v>10</v>
      </c>
    </row>
    <row r="16" spans="1:42" ht="13.15" customHeight="1" thickBot="1">
      <c r="A16" s="755">
        <v>12</v>
      </c>
      <c r="B16" s="766" t="s">
        <v>256</v>
      </c>
      <c r="C16" s="112" t="s">
        <v>88</v>
      </c>
      <c r="D16" s="10">
        <f t="shared" si="1"/>
        <v>58</v>
      </c>
      <c r="E16" s="19">
        <f>SUM(L16+X16+AD16+AF16)</f>
        <v>43</v>
      </c>
      <c r="F16" s="48">
        <f>SUM(R16+AP16)</f>
        <v>15</v>
      </c>
      <c r="G16" s="337"/>
      <c r="H16" s="338"/>
      <c r="I16" s="339"/>
      <c r="J16" s="340"/>
      <c r="K16" s="171">
        <v>10</v>
      </c>
      <c r="L16" s="438">
        <v>9</v>
      </c>
      <c r="M16" s="154">
        <v>12</v>
      </c>
      <c r="N16" s="155">
        <v>7</v>
      </c>
      <c r="O16" s="154">
        <v>8</v>
      </c>
      <c r="P16" s="155">
        <v>1</v>
      </c>
      <c r="Q16" s="154">
        <v>9</v>
      </c>
      <c r="R16" s="133">
        <v>10</v>
      </c>
      <c r="S16" s="316"/>
      <c r="T16" s="418"/>
      <c r="U16" s="318">
        <v>11</v>
      </c>
      <c r="V16" s="418">
        <v>8</v>
      </c>
      <c r="W16" s="318">
        <v>9</v>
      </c>
      <c r="X16" s="439">
        <v>10</v>
      </c>
      <c r="Y16" s="318">
        <v>7</v>
      </c>
      <c r="Z16" s="418">
        <v>1</v>
      </c>
      <c r="AA16" s="318"/>
      <c r="AB16" s="487"/>
      <c r="AC16" s="253">
        <v>7</v>
      </c>
      <c r="AD16" s="438">
        <v>12</v>
      </c>
      <c r="AE16" s="231">
        <v>7</v>
      </c>
      <c r="AF16" s="438">
        <v>12</v>
      </c>
      <c r="AG16" s="231">
        <v>3</v>
      </c>
      <c r="AH16" s="232">
        <v>8</v>
      </c>
      <c r="AI16" s="231">
        <v>3</v>
      </c>
      <c r="AJ16" s="232">
        <v>7</v>
      </c>
      <c r="AK16" s="231">
        <v>1</v>
      </c>
      <c r="AL16" s="358">
        <v>6</v>
      </c>
      <c r="AM16" s="367">
        <v>15</v>
      </c>
      <c r="AN16" s="368">
        <v>3</v>
      </c>
      <c r="AO16" s="369">
        <v>4</v>
      </c>
      <c r="AP16" s="133">
        <v>5</v>
      </c>
    </row>
    <row r="17" spans="1:42" ht="13.15" customHeight="1">
      <c r="A17" s="41">
        <v>13</v>
      </c>
      <c r="B17" s="765" t="s">
        <v>235</v>
      </c>
      <c r="C17" s="106" t="s">
        <v>45</v>
      </c>
      <c r="D17" s="10">
        <f t="shared" si="1"/>
        <v>56</v>
      </c>
      <c r="E17" s="19">
        <f>SUM(T17+V17+X17+AF17)</f>
        <v>42</v>
      </c>
      <c r="F17" s="48">
        <f>SUM(H17+AN17)</f>
        <v>14</v>
      </c>
      <c r="G17" s="337">
        <v>11</v>
      </c>
      <c r="H17" s="132">
        <v>6</v>
      </c>
      <c r="I17" s="339">
        <v>5</v>
      </c>
      <c r="J17" s="340">
        <v>3</v>
      </c>
      <c r="K17" s="171">
        <v>12</v>
      </c>
      <c r="L17" s="155">
        <v>7</v>
      </c>
      <c r="M17" s="154">
        <v>11</v>
      </c>
      <c r="N17" s="155">
        <v>8</v>
      </c>
      <c r="O17" s="154">
        <v>7</v>
      </c>
      <c r="P17" s="155">
        <v>2</v>
      </c>
      <c r="Q17" s="154">
        <v>14</v>
      </c>
      <c r="R17" s="168">
        <v>5</v>
      </c>
      <c r="S17" s="316">
        <v>7</v>
      </c>
      <c r="T17" s="439">
        <v>12</v>
      </c>
      <c r="U17" s="318">
        <v>10</v>
      </c>
      <c r="V17" s="439">
        <v>9</v>
      </c>
      <c r="W17" s="318">
        <v>8</v>
      </c>
      <c r="X17" s="439">
        <v>11</v>
      </c>
      <c r="Y17" s="318">
        <v>5</v>
      </c>
      <c r="Z17" s="418">
        <v>3</v>
      </c>
      <c r="AA17" s="318"/>
      <c r="AB17" s="487"/>
      <c r="AC17" s="253">
        <v>11</v>
      </c>
      <c r="AD17" s="232">
        <v>8</v>
      </c>
      <c r="AE17" s="231">
        <v>9</v>
      </c>
      <c r="AF17" s="438">
        <v>10</v>
      </c>
      <c r="AG17" s="231">
        <v>7</v>
      </c>
      <c r="AH17" s="232">
        <v>3</v>
      </c>
      <c r="AI17" s="231">
        <v>7</v>
      </c>
      <c r="AJ17" s="232">
        <v>2</v>
      </c>
      <c r="AK17" s="231"/>
      <c r="AL17" s="358"/>
      <c r="AM17" s="367">
        <v>10</v>
      </c>
      <c r="AN17" s="132">
        <v>8</v>
      </c>
      <c r="AO17" s="369">
        <v>6</v>
      </c>
      <c r="AP17" s="370">
        <v>3</v>
      </c>
    </row>
    <row r="18" spans="1:42" ht="13.15" customHeight="1">
      <c r="A18" s="41">
        <v>14</v>
      </c>
      <c r="B18" s="120" t="s">
        <v>234</v>
      </c>
      <c r="C18" s="106" t="s">
        <v>45</v>
      </c>
      <c r="D18" s="10">
        <f t="shared" si="1"/>
        <v>47</v>
      </c>
      <c r="E18" s="19">
        <f>SUM(T18+V18+X18+AF18)</f>
        <v>32</v>
      </c>
      <c r="F18" s="48">
        <f>SUM(R18+AN18)</f>
        <v>15</v>
      </c>
      <c r="G18" s="337">
        <v>10</v>
      </c>
      <c r="H18" s="338">
        <v>7</v>
      </c>
      <c r="I18" s="339">
        <v>5</v>
      </c>
      <c r="J18" s="340">
        <v>3</v>
      </c>
      <c r="K18" s="171">
        <v>13</v>
      </c>
      <c r="L18" s="155">
        <v>6</v>
      </c>
      <c r="M18" s="154">
        <v>15</v>
      </c>
      <c r="N18" s="155">
        <v>4</v>
      </c>
      <c r="O18" s="154"/>
      <c r="P18" s="155"/>
      <c r="Q18" s="154">
        <v>11</v>
      </c>
      <c r="R18" s="133">
        <v>8</v>
      </c>
      <c r="S18" s="316">
        <v>13</v>
      </c>
      <c r="T18" s="439">
        <v>6</v>
      </c>
      <c r="U18" s="318">
        <v>8</v>
      </c>
      <c r="V18" s="439">
        <v>11</v>
      </c>
      <c r="W18" s="318">
        <v>12</v>
      </c>
      <c r="X18" s="439">
        <v>7</v>
      </c>
      <c r="Y18" s="318">
        <v>5</v>
      </c>
      <c r="Z18" s="418">
        <v>3</v>
      </c>
      <c r="AA18" s="318">
        <v>3</v>
      </c>
      <c r="AB18" s="487">
        <v>1</v>
      </c>
      <c r="AC18" s="253">
        <v>13</v>
      </c>
      <c r="AD18" s="232">
        <v>6</v>
      </c>
      <c r="AE18" s="231">
        <v>11</v>
      </c>
      <c r="AF18" s="438">
        <v>8</v>
      </c>
      <c r="AG18" s="231">
        <v>7</v>
      </c>
      <c r="AH18" s="232">
        <v>3</v>
      </c>
      <c r="AI18" s="231">
        <v>7</v>
      </c>
      <c r="AJ18" s="232">
        <v>2</v>
      </c>
      <c r="AK18" s="231"/>
      <c r="AL18" s="358"/>
      <c r="AM18" s="367">
        <v>11</v>
      </c>
      <c r="AN18" s="132">
        <v>7</v>
      </c>
      <c r="AO18" s="369">
        <v>6</v>
      </c>
      <c r="AP18" s="370">
        <v>3</v>
      </c>
    </row>
    <row r="19" spans="1:42" ht="13.15" customHeight="1">
      <c r="A19" s="41">
        <v>15</v>
      </c>
      <c r="B19" s="113" t="s">
        <v>236</v>
      </c>
      <c r="C19" s="106" t="s">
        <v>45</v>
      </c>
      <c r="D19" s="10">
        <f t="shared" si="1"/>
        <v>34</v>
      </c>
      <c r="E19" s="19">
        <f>SUM(N19+T19+V19+X19)</f>
        <v>25</v>
      </c>
      <c r="F19" s="48">
        <f>SUM(H19+R19)</f>
        <v>9</v>
      </c>
      <c r="G19" s="337">
        <v>12</v>
      </c>
      <c r="H19" s="132">
        <v>5</v>
      </c>
      <c r="I19" s="339">
        <v>0</v>
      </c>
      <c r="J19" s="340">
        <v>0</v>
      </c>
      <c r="K19" s="171">
        <v>15</v>
      </c>
      <c r="L19" s="155">
        <v>4</v>
      </c>
      <c r="M19" s="154">
        <v>13</v>
      </c>
      <c r="N19" s="438">
        <v>6</v>
      </c>
      <c r="O19" s="154">
        <v>7</v>
      </c>
      <c r="P19" s="155">
        <v>2</v>
      </c>
      <c r="Q19" s="154">
        <v>15</v>
      </c>
      <c r="R19" s="133">
        <v>4</v>
      </c>
      <c r="S19" s="316">
        <v>12</v>
      </c>
      <c r="T19" s="439">
        <v>7</v>
      </c>
      <c r="U19" s="318">
        <v>13</v>
      </c>
      <c r="V19" s="439">
        <v>6</v>
      </c>
      <c r="W19" s="318">
        <v>13</v>
      </c>
      <c r="X19" s="439">
        <v>6</v>
      </c>
      <c r="Y19" s="318"/>
      <c r="Z19" s="418"/>
      <c r="AA19" s="318"/>
      <c r="AB19" s="487"/>
      <c r="AC19" s="253">
        <v>15</v>
      </c>
      <c r="AD19" s="232">
        <v>4</v>
      </c>
      <c r="AE19" s="231">
        <v>16</v>
      </c>
      <c r="AF19" s="232">
        <v>3</v>
      </c>
      <c r="AG19" s="231"/>
      <c r="AH19" s="232"/>
      <c r="AI19" s="231"/>
      <c r="AJ19" s="232"/>
      <c r="AK19" s="231"/>
      <c r="AL19" s="358"/>
      <c r="AM19" s="367"/>
      <c r="AN19" s="368"/>
      <c r="AO19" s="369"/>
      <c r="AP19" s="370"/>
    </row>
    <row r="20" spans="1:42" ht="13.15" customHeight="1">
      <c r="A20" s="41">
        <v>16</v>
      </c>
      <c r="B20" s="113" t="s">
        <v>300</v>
      </c>
      <c r="C20" s="106" t="s">
        <v>81</v>
      </c>
      <c r="D20" s="10">
        <f t="shared" si="1"/>
        <v>27</v>
      </c>
      <c r="E20" s="19">
        <f>SUM(T20+V20+X20+AF20)</f>
        <v>18</v>
      </c>
      <c r="F20" s="48">
        <f>SUM(AN20)</f>
        <v>9</v>
      </c>
      <c r="G20" s="337"/>
      <c r="H20" s="338"/>
      <c r="I20" s="339"/>
      <c r="J20" s="340"/>
      <c r="K20" s="171"/>
      <c r="L20" s="155"/>
      <c r="M20" s="154"/>
      <c r="N20" s="155"/>
      <c r="O20" s="154"/>
      <c r="P20" s="155"/>
      <c r="Q20" s="154"/>
      <c r="R20" s="168"/>
      <c r="S20" s="316">
        <v>14</v>
      </c>
      <c r="T20" s="439">
        <v>5</v>
      </c>
      <c r="U20" s="318">
        <v>15</v>
      </c>
      <c r="V20" s="439">
        <v>4</v>
      </c>
      <c r="W20" s="318">
        <v>14</v>
      </c>
      <c r="X20" s="439">
        <v>5</v>
      </c>
      <c r="Y20" s="318"/>
      <c r="Z20" s="418"/>
      <c r="AA20" s="318"/>
      <c r="AB20" s="487"/>
      <c r="AC20" s="253">
        <v>17</v>
      </c>
      <c r="AD20" s="232">
        <v>2</v>
      </c>
      <c r="AE20" s="231">
        <v>15</v>
      </c>
      <c r="AF20" s="438">
        <v>4</v>
      </c>
      <c r="AG20" s="231">
        <v>8</v>
      </c>
      <c r="AH20" s="232">
        <v>2</v>
      </c>
      <c r="AI20" s="231">
        <v>8</v>
      </c>
      <c r="AJ20" s="232">
        <v>1</v>
      </c>
      <c r="AK20" s="231"/>
      <c r="AL20" s="358"/>
      <c r="AM20" s="367">
        <v>9</v>
      </c>
      <c r="AN20" s="132">
        <v>9</v>
      </c>
      <c r="AO20" s="369"/>
      <c r="AP20" s="370"/>
    </row>
    <row r="21" spans="1:42" ht="13.15" customHeight="1">
      <c r="A21" s="41">
        <v>17</v>
      </c>
      <c r="B21" s="113" t="s">
        <v>238</v>
      </c>
      <c r="C21" s="106" t="s">
        <v>38</v>
      </c>
      <c r="D21" s="10">
        <f t="shared" si="1"/>
        <v>25</v>
      </c>
      <c r="E21" s="19">
        <f>SUM(L21+N21+T21+V21)</f>
        <v>15</v>
      </c>
      <c r="F21" s="48">
        <f>SUM(H21+R21)</f>
        <v>10</v>
      </c>
      <c r="G21" s="337">
        <v>13</v>
      </c>
      <c r="H21" s="132">
        <v>4</v>
      </c>
      <c r="I21" s="339">
        <v>0</v>
      </c>
      <c r="J21" s="340">
        <v>0</v>
      </c>
      <c r="K21" s="171">
        <v>16</v>
      </c>
      <c r="L21" s="438">
        <v>3</v>
      </c>
      <c r="M21" s="154">
        <v>14</v>
      </c>
      <c r="N21" s="438">
        <v>5</v>
      </c>
      <c r="O21" s="154">
        <v>8</v>
      </c>
      <c r="P21" s="155">
        <v>1</v>
      </c>
      <c r="Q21" s="154">
        <v>13</v>
      </c>
      <c r="R21" s="133">
        <v>6</v>
      </c>
      <c r="S21" s="316">
        <v>15</v>
      </c>
      <c r="T21" s="439">
        <v>4</v>
      </c>
      <c r="U21" s="318">
        <v>16</v>
      </c>
      <c r="V21" s="439">
        <v>3</v>
      </c>
      <c r="W21" s="318">
        <v>16</v>
      </c>
      <c r="X21" s="418">
        <v>3</v>
      </c>
      <c r="Y21" s="318">
        <v>7</v>
      </c>
      <c r="Z21" s="418">
        <v>1</v>
      </c>
      <c r="AA21" s="318"/>
      <c r="AB21" s="487"/>
      <c r="AC21" s="253"/>
      <c r="AD21" s="232"/>
      <c r="AE21" s="231"/>
      <c r="AF21" s="232"/>
      <c r="AG21" s="231">
        <v>9</v>
      </c>
      <c r="AH21" s="232">
        <v>1</v>
      </c>
      <c r="AI21" s="231"/>
      <c r="AJ21" s="232"/>
      <c r="AK21" s="231"/>
      <c r="AL21" s="358"/>
      <c r="AM21" s="367">
        <v>16</v>
      </c>
      <c r="AN21" s="368">
        <v>2</v>
      </c>
      <c r="AO21" s="369"/>
      <c r="AP21" s="370"/>
    </row>
    <row r="22" spans="1:42" ht="13.15" customHeight="1">
      <c r="A22" s="41">
        <v>18</v>
      </c>
      <c r="B22" s="121" t="s">
        <v>237</v>
      </c>
      <c r="C22" s="178" t="s">
        <v>81</v>
      </c>
      <c r="D22" s="10">
        <f t="shared" si="1"/>
        <v>16</v>
      </c>
      <c r="E22" s="19">
        <f>SUM(T22+V22+AD22+AF22)</f>
        <v>13</v>
      </c>
      <c r="F22" s="48">
        <f>SUM(H22)</f>
        <v>3</v>
      </c>
      <c r="G22" s="337">
        <v>14</v>
      </c>
      <c r="H22" s="132">
        <v>3</v>
      </c>
      <c r="I22" s="339">
        <v>0</v>
      </c>
      <c r="J22" s="340">
        <v>0</v>
      </c>
      <c r="K22" s="171"/>
      <c r="L22" s="155"/>
      <c r="M22" s="154"/>
      <c r="N22" s="155"/>
      <c r="O22" s="154"/>
      <c r="P22" s="155"/>
      <c r="Q22" s="154"/>
      <c r="R22" s="168"/>
      <c r="S22" s="316">
        <v>16</v>
      </c>
      <c r="T22" s="439">
        <v>3</v>
      </c>
      <c r="U22" s="318">
        <v>14</v>
      </c>
      <c r="V22" s="439">
        <v>5</v>
      </c>
      <c r="W22" s="318">
        <v>18</v>
      </c>
      <c r="X22" s="418">
        <v>1</v>
      </c>
      <c r="Y22" s="318"/>
      <c r="Z22" s="418"/>
      <c r="AA22" s="318"/>
      <c r="AB22" s="487"/>
      <c r="AC22" s="253">
        <v>16</v>
      </c>
      <c r="AD22" s="438">
        <v>3</v>
      </c>
      <c r="AE22" s="231">
        <v>17</v>
      </c>
      <c r="AF22" s="438">
        <v>2</v>
      </c>
      <c r="AG22" s="231">
        <v>8</v>
      </c>
      <c r="AH22" s="232">
        <v>2</v>
      </c>
      <c r="AI22" s="231">
        <v>8</v>
      </c>
      <c r="AJ22" s="232">
        <v>1</v>
      </c>
      <c r="AK22" s="231"/>
      <c r="AL22" s="358"/>
      <c r="AM22" s="367"/>
      <c r="AN22" s="368"/>
      <c r="AO22" s="369"/>
      <c r="AP22" s="370"/>
    </row>
    <row r="23" spans="1:42" ht="13.15" customHeight="1">
      <c r="A23" s="41">
        <v>19</v>
      </c>
      <c r="B23" s="161" t="s">
        <v>301</v>
      </c>
      <c r="C23" s="162" t="s">
        <v>36</v>
      </c>
      <c r="D23" s="10">
        <f t="shared" si="1"/>
        <v>11</v>
      </c>
      <c r="E23" s="19">
        <f>SUM(T23+V23+X23+AF23)</f>
        <v>11</v>
      </c>
      <c r="F23" s="48">
        <v>0</v>
      </c>
      <c r="G23" s="348"/>
      <c r="H23" s="349"/>
      <c r="I23" s="411"/>
      <c r="J23" s="467"/>
      <c r="K23" s="476"/>
      <c r="L23" s="477"/>
      <c r="M23" s="478"/>
      <c r="N23" s="477"/>
      <c r="O23" s="478"/>
      <c r="P23" s="477"/>
      <c r="Q23" s="478"/>
      <c r="R23" s="475"/>
      <c r="S23" s="324">
        <v>17</v>
      </c>
      <c r="T23" s="508">
        <v>2</v>
      </c>
      <c r="U23" s="424">
        <v>17</v>
      </c>
      <c r="V23" s="508">
        <v>2</v>
      </c>
      <c r="W23" s="424">
        <v>17</v>
      </c>
      <c r="X23" s="509">
        <v>2</v>
      </c>
      <c r="Y23" s="424"/>
      <c r="Z23" s="489"/>
      <c r="AA23" s="490"/>
      <c r="AB23" s="491"/>
      <c r="AC23" s="253"/>
      <c r="AD23" s="232"/>
      <c r="AE23" s="231">
        <v>14</v>
      </c>
      <c r="AF23" s="510">
        <v>5</v>
      </c>
      <c r="AG23" s="231"/>
      <c r="AH23" s="233"/>
      <c r="AI23" s="256"/>
      <c r="AJ23" s="233"/>
      <c r="AK23" s="231"/>
      <c r="AL23" s="358"/>
      <c r="AM23" s="367"/>
      <c r="AN23" s="368"/>
      <c r="AO23" s="369"/>
      <c r="AP23" s="370"/>
    </row>
    <row r="24" spans="1:42" ht="13.15" customHeight="1">
      <c r="A24" s="41">
        <v>20</v>
      </c>
      <c r="B24" s="161" t="s">
        <v>138</v>
      </c>
      <c r="C24" s="177" t="s">
        <v>139</v>
      </c>
      <c r="D24" s="10">
        <f t="shared" si="1"/>
        <v>10</v>
      </c>
      <c r="E24" s="19">
        <f>SUM(L24+N24+P24+V24)</f>
        <v>8</v>
      </c>
      <c r="F24" s="48">
        <f>SUM(H24+J24)</f>
        <v>2</v>
      </c>
      <c r="G24" s="348">
        <v>16</v>
      </c>
      <c r="H24" s="179">
        <v>1</v>
      </c>
      <c r="I24" s="411">
        <v>7</v>
      </c>
      <c r="J24" s="176">
        <v>1</v>
      </c>
      <c r="K24" s="476">
        <v>17</v>
      </c>
      <c r="L24" s="446">
        <v>2</v>
      </c>
      <c r="M24" s="478">
        <v>17</v>
      </c>
      <c r="N24" s="446">
        <v>2</v>
      </c>
      <c r="O24" s="478">
        <v>6</v>
      </c>
      <c r="P24" s="446">
        <v>3</v>
      </c>
      <c r="Q24" s="478"/>
      <c r="R24" s="475"/>
      <c r="S24" s="324"/>
      <c r="T24" s="488"/>
      <c r="U24" s="424">
        <v>18</v>
      </c>
      <c r="V24" s="508">
        <v>1</v>
      </c>
      <c r="W24" s="424"/>
      <c r="X24" s="489"/>
      <c r="Y24" s="424"/>
      <c r="Z24" s="489"/>
      <c r="AA24" s="490"/>
      <c r="AB24" s="491"/>
      <c r="AC24" s="229"/>
      <c r="AD24" s="232"/>
      <c r="AE24" s="231"/>
      <c r="AF24" s="233"/>
      <c r="AG24" s="231"/>
      <c r="AH24" s="499"/>
      <c r="AI24" s="256"/>
      <c r="AJ24" s="499"/>
      <c r="AK24" s="231"/>
      <c r="AL24" s="500"/>
      <c r="AM24" s="367"/>
      <c r="AN24" s="368"/>
      <c r="AO24" s="369"/>
      <c r="AP24" s="370"/>
    </row>
    <row r="25" spans="1:42" ht="13.15" customHeight="1">
      <c r="A25" s="41">
        <v>21</v>
      </c>
      <c r="B25" s="161" t="s">
        <v>176</v>
      </c>
      <c r="C25" s="162" t="s">
        <v>32</v>
      </c>
      <c r="D25" s="10">
        <f t="shared" si="1"/>
        <v>8</v>
      </c>
      <c r="E25" s="129">
        <f>SUM(L25+N25+T25+AD25)</f>
        <v>6</v>
      </c>
      <c r="F25" s="130">
        <f>SUM(R25)</f>
        <v>2</v>
      </c>
      <c r="G25" s="348"/>
      <c r="H25" s="349"/>
      <c r="I25" s="411"/>
      <c r="J25" s="467"/>
      <c r="K25" s="476">
        <v>18</v>
      </c>
      <c r="L25" s="446">
        <v>1</v>
      </c>
      <c r="M25" s="478">
        <v>16</v>
      </c>
      <c r="N25" s="446">
        <v>3</v>
      </c>
      <c r="O25" s="478"/>
      <c r="P25" s="477"/>
      <c r="Q25" s="478">
        <v>17</v>
      </c>
      <c r="R25" s="176">
        <v>2</v>
      </c>
      <c r="S25" s="324">
        <v>18</v>
      </c>
      <c r="T25" s="508">
        <v>1</v>
      </c>
      <c r="U25" s="424"/>
      <c r="V25" s="488"/>
      <c r="W25" s="424"/>
      <c r="X25" s="489"/>
      <c r="Y25" s="424"/>
      <c r="Z25" s="489"/>
      <c r="AA25" s="490"/>
      <c r="AB25" s="491"/>
      <c r="AC25" s="253">
        <v>18</v>
      </c>
      <c r="AD25" s="438">
        <v>1</v>
      </c>
      <c r="AE25" s="231"/>
      <c r="AF25" s="233"/>
      <c r="AG25" s="231"/>
      <c r="AH25" s="233"/>
      <c r="AI25" s="256"/>
      <c r="AJ25" s="233"/>
      <c r="AK25" s="231"/>
      <c r="AL25" s="358"/>
      <c r="AM25" s="367"/>
      <c r="AN25" s="368"/>
      <c r="AO25" s="369"/>
      <c r="AP25" s="370"/>
    </row>
    <row r="26" spans="1:42" ht="13.15" customHeight="1">
      <c r="A26" s="41">
        <v>22</v>
      </c>
      <c r="B26" s="161" t="s">
        <v>338</v>
      </c>
      <c r="C26" s="162" t="s">
        <v>115</v>
      </c>
      <c r="D26" s="10">
        <f t="shared" si="1"/>
        <v>7</v>
      </c>
      <c r="E26" s="129">
        <f>SUM(AF26+AH26)</f>
        <v>2</v>
      </c>
      <c r="F26" s="130">
        <f>SUM(AN26)</f>
        <v>5</v>
      </c>
      <c r="G26" s="348"/>
      <c r="H26" s="349"/>
      <c r="I26" s="411"/>
      <c r="J26" s="467"/>
      <c r="K26" s="476"/>
      <c r="L26" s="477"/>
      <c r="M26" s="478"/>
      <c r="N26" s="477"/>
      <c r="O26" s="478"/>
      <c r="P26" s="477"/>
      <c r="Q26" s="478"/>
      <c r="R26" s="475"/>
      <c r="S26" s="324"/>
      <c r="T26" s="488"/>
      <c r="U26" s="424"/>
      <c r="V26" s="488"/>
      <c r="W26" s="424"/>
      <c r="X26" s="489"/>
      <c r="Y26" s="424"/>
      <c r="Z26" s="489"/>
      <c r="AA26" s="490"/>
      <c r="AB26" s="491"/>
      <c r="AC26" s="253"/>
      <c r="AD26" s="232"/>
      <c r="AE26" s="231">
        <v>18</v>
      </c>
      <c r="AF26" s="510">
        <v>1</v>
      </c>
      <c r="AG26" s="231">
        <v>9</v>
      </c>
      <c r="AH26" s="510">
        <v>1</v>
      </c>
      <c r="AI26" s="256"/>
      <c r="AJ26" s="233"/>
      <c r="AK26" s="231">
        <v>4</v>
      </c>
      <c r="AL26" s="358">
        <v>1</v>
      </c>
      <c r="AM26" s="367">
        <v>12</v>
      </c>
      <c r="AN26" s="132">
        <v>5</v>
      </c>
      <c r="AO26" s="369"/>
      <c r="AP26" s="370"/>
    </row>
    <row r="27" spans="1:42" ht="13.15" customHeight="1">
      <c r="B27" s="161"/>
      <c r="C27" s="162"/>
      <c r="D27" s="163"/>
      <c r="E27" s="129"/>
      <c r="F27" s="130"/>
      <c r="G27" s="348"/>
      <c r="H27" s="349"/>
      <c r="I27" s="411"/>
      <c r="J27" s="467"/>
      <c r="K27" s="476"/>
      <c r="L27" s="477"/>
      <c r="M27" s="478"/>
      <c r="N27" s="477"/>
      <c r="O27" s="478"/>
      <c r="P27" s="477"/>
      <c r="Q27" s="478"/>
      <c r="R27" s="475"/>
      <c r="S27" s="324"/>
      <c r="T27" s="488"/>
      <c r="U27" s="424"/>
      <c r="V27" s="488"/>
      <c r="W27" s="424"/>
      <c r="X27" s="489"/>
      <c r="Y27" s="424"/>
      <c r="Z27" s="489"/>
      <c r="AA27" s="490"/>
      <c r="AB27" s="491"/>
      <c r="AC27" s="253"/>
      <c r="AD27" s="232"/>
      <c r="AE27" s="231"/>
      <c r="AF27" s="233"/>
      <c r="AG27" s="231"/>
      <c r="AH27" s="233"/>
      <c r="AI27" s="256"/>
      <c r="AJ27" s="233"/>
      <c r="AK27" s="231"/>
      <c r="AL27" s="358"/>
      <c r="AM27" s="367"/>
      <c r="AN27" s="368"/>
      <c r="AO27" s="369"/>
      <c r="AP27" s="370"/>
    </row>
    <row r="28" spans="1:42" ht="13.15" customHeight="1" thickBot="1">
      <c r="B28" s="117"/>
      <c r="C28" s="118"/>
      <c r="D28" s="99"/>
      <c r="E28" s="21"/>
      <c r="F28" s="111"/>
      <c r="G28" s="353"/>
      <c r="H28" s="354"/>
      <c r="I28" s="468"/>
      <c r="J28" s="469"/>
      <c r="K28" s="172"/>
      <c r="L28" s="173"/>
      <c r="M28" s="174"/>
      <c r="N28" s="173"/>
      <c r="O28" s="174"/>
      <c r="P28" s="173"/>
      <c r="Q28" s="174"/>
      <c r="R28" s="175"/>
      <c r="S28" s="327"/>
      <c r="T28" s="492"/>
      <c r="U28" s="493"/>
      <c r="V28" s="492"/>
      <c r="W28" s="493"/>
      <c r="X28" s="494"/>
      <c r="Y28" s="493"/>
      <c r="Z28" s="494"/>
      <c r="AA28" s="495"/>
      <c r="AB28" s="496"/>
      <c r="AC28" s="483"/>
      <c r="AD28" s="501"/>
      <c r="AE28" s="484"/>
      <c r="AF28" s="502"/>
      <c r="AG28" s="484"/>
      <c r="AH28" s="502"/>
      <c r="AI28" s="502"/>
      <c r="AJ28" s="502"/>
      <c r="AK28" s="484"/>
      <c r="AL28" s="503"/>
      <c r="AM28" s="470"/>
      <c r="AN28" s="471"/>
      <c r="AO28" s="472"/>
      <c r="AP28" s="473"/>
    </row>
    <row r="30" spans="1:42">
      <c r="K30" s="38"/>
      <c r="L30" s="299"/>
      <c r="M30" s="300"/>
      <c r="N30" s="300"/>
      <c r="O30" s="26"/>
      <c r="P30" s="27"/>
      <c r="Q30" s="27"/>
      <c r="R30" s="27"/>
      <c r="S30" s="34"/>
      <c r="T30" s="301"/>
      <c r="U30" s="302"/>
      <c r="V30" s="302"/>
      <c r="W30" s="301"/>
      <c r="X30" s="301"/>
      <c r="Y30" s="34"/>
      <c r="Z30" s="34"/>
      <c r="AA30" s="34"/>
      <c r="AB30" s="27"/>
      <c r="AC30" s="27"/>
      <c r="AD30" s="305"/>
      <c r="AE30" s="31"/>
      <c r="AF30" s="32"/>
    </row>
    <row r="31" spans="1:42">
      <c r="K31" s="27"/>
      <c r="L31" s="299"/>
      <c r="M31" s="303"/>
      <c r="N31" s="303"/>
      <c r="O31" s="26"/>
      <c r="P31" s="304"/>
      <c r="Q31" s="304"/>
      <c r="R31" s="304"/>
      <c r="S31" s="301"/>
      <c r="T31" s="301"/>
      <c r="U31" s="305"/>
      <c r="V31" s="305"/>
      <c r="W31" s="306"/>
      <c r="X31" s="306"/>
      <c r="Y31" s="34"/>
      <c r="Z31" s="34"/>
      <c r="AA31" s="34"/>
      <c r="AB31" s="27"/>
      <c r="AC31" s="27"/>
      <c r="AD31" s="305"/>
      <c r="AE31" s="28"/>
      <c r="AF31" s="28"/>
    </row>
    <row r="32" spans="1:42">
      <c r="H32" s="24"/>
      <c r="K32" s="304"/>
      <c r="L32" s="307"/>
      <c r="M32" s="27"/>
      <c r="N32" s="27"/>
      <c r="O32" s="27"/>
      <c r="P32" s="27"/>
      <c r="Q32" s="27"/>
      <c r="R32" s="27"/>
      <c r="S32" s="301"/>
      <c r="T32" s="301"/>
      <c r="U32" s="305"/>
      <c r="V32" s="305"/>
      <c r="W32" s="305"/>
      <c r="X32" s="305"/>
      <c r="Y32" s="301"/>
      <c r="Z32" s="301"/>
      <c r="AA32" s="301"/>
      <c r="AB32" s="27"/>
      <c r="AC32" s="27"/>
      <c r="AD32" s="305"/>
    </row>
    <row r="33" spans="2:30">
      <c r="K33" s="27"/>
      <c r="L33" s="299"/>
      <c r="M33" s="27"/>
      <c r="N33" s="27"/>
      <c r="O33" s="27"/>
      <c r="P33" s="27"/>
      <c r="Q33" s="27"/>
      <c r="R33" s="27"/>
      <c r="S33" s="306"/>
      <c r="T33" s="306"/>
      <c r="U33" s="305"/>
      <c r="V33" s="305"/>
      <c r="W33" s="302"/>
      <c r="X33" s="302"/>
      <c r="Y33" s="301"/>
      <c r="Z33" s="301"/>
      <c r="AA33" s="301"/>
      <c r="AB33" s="27"/>
      <c r="AC33" s="27"/>
      <c r="AD33" s="305"/>
    </row>
    <row r="34" spans="2:30">
      <c r="K34" s="27"/>
      <c r="L34" s="299"/>
      <c r="M34" s="27"/>
      <c r="N34" s="27"/>
      <c r="O34" s="27"/>
      <c r="P34" s="27"/>
      <c r="Q34" s="27"/>
      <c r="R34" s="27"/>
      <c r="S34" s="305"/>
      <c r="T34" s="305"/>
      <c r="U34" s="305"/>
      <c r="V34" s="305"/>
      <c r="W34" s="305"/>
      <c r="X34" s="305"/>
      <c r="Y34" s="301"/>
      <c r="Z34" s="301"/>
      <c r="AA34" s="301"/>
      <c r="AB34" s="27"/>
      <c r="AC34" s="27"/>
      <c r="AD34" s="305"/>
    </row>
    <row r="35" spans="2:30" customFormat="1">
      <c r="B35" s="1"/>
      <c r="C35" s="1"/>
      <c r="D35" s="1"/>
      <c r="E35" s="1"/>
      <c r="F35" s="1"/>
      <c r="G35" s="1"/>
      <c r="H35" s="1"/>
      <c r="I35" s="1"/>
      <c r="J35" s="1"/>
      <c r="K35" s="27"/>
      <c r="L35" s="299"/>
      <c r="M35" s="27"/>
      <c r="N35" s="27"/>
      <c r="O35" s="304"/>
      <c r="P35" s="304"/>
      <c r="Q35" s="304"/>
      <c r="R35" s="304"/>
      <c r="S35" s="305"/>
      <c r="T35" s="305"/>
      <c r="U35" s="305"/>
      <c r="V35" s="305"/>
      <c r="W35" s="305"/>
      <c r="X35" s="305"/>
      <c r="Y35" s="306"/>
      <c r="Z35" s="306"/>
      <c r="AA35" s="306"/>
      <c r="AB35" s="27"/>
      <c r="AC35" s="27"/>
      <c r="AD35" s="305"/>
    </row>
    <row r="36" spans="2:30" customFormat="1">
      <c r="B36" s="1"/>
      <c r="C36" s="1"/>
      <c r="D36" s="1"/>
      <c r="E36" s="1"/>
      <c r="F36" s="1"/>
      <c r="G36" s="1"/>
      <c r="H36" s="1"/>
      <c r="I36" s="1"/>
      <c r="J36" s="1"/>
      <c r="K36" s="27"/>
      <c r="L36" s="299"/>
      <c r="M36" s="27"/>
      <c r="N36" s="27"/>
      <c r="O36" s="27"/>
      <c r="P36" s="27"/>
      <c r="Q36" s="27"/>
      <c r="R36" s="27"/>
      <c r="S36" s="305"/>
      <c r="T36" s="305"/>
      <c r="U36" s="305"/>
      <c r="V36" s="305"/>
      <c r="W36" s="305"/>
      <c r="X36" s="305"/>
      <c r="Y36" s="305"/>
      <c r="Z36" s="305"/>
      <c r="AA36" s="305"/>
      <c r="AB36" s="27"/>
      <c r="AC36" s="27"/>
      <c r="AD36" s="305"/>
    </row>
    <row r="37" spans="2:30" customFormat="1">
      <c r="B37" s="1"/>
      <c r="C37" s="1"/>
      <c r="D37" s="1"/>
      <c r="E37" s="1"/>
      <c r="F37" s="1"/>
      <c r="G37" s="1"/>
      <c r="H37" s="1"/>
      <c r="I37" s="1"/>
      <c r="J37" s="1"/>
      <c r="K37" s="27"/>
      <c r="L37" s="299"/>
      <c r="M37" s="27"/>
      <c r="N37" s="27"/>
      <c r="O37" s="27"/>
      <c r="P37" s="27"/>
      <c r="Q37" s="27"/>
      <c r="R37" s="27"/>
      <c r="S37" s="305"/>
      <c r="T37" s="305"/>
      <c r="U37" s="305"/>
      <c r="V37" s="305"/>
      <c r="W37" s="305"/>
      <c r="X37" s="305"/>
      <c r="Y37" s="305"/>
      <c r="Z37" s="305"/>
      <c r="AA37" s="305"/>
      <c r="AB37" s="27"/>
      <c r="AC37" s="27"/>
      <c r="AD37" s="305"/>
    </row>
    <row r="38" spans="2:30" customFormat="1">
      <c r="B38" s="1"/>
      <c r="C38" s="1"/>
      <c r="D38" s="1"/>
      <c r="E38" s="1"/>
      <c r="F38" s="1"/>
      <c r="G38" s="1"/>
      <c r="H38" s="1"/>
      <c r="I38" s="1"/>
      <c r="J38" s="1"/>
      <c r="K38" s="1"/>
      <c r="L38" s="9"/>
      <c r="M38" s="1"/>
      <c r="N38" s="1"/>
      <c r="O38" s="1"/>
      <c r="P38" s="1"/>
      <c r="Q38" s="1"/>
      <c r="R38" s="1"/>
      <c r="AB38" s="1"/>
      <c r="AC38" s="1"/>
    </row>
    <row r="39" spans="2:30" customFormat="1">
      <c r="B39" s="1"/>
      <c r="C39" s="1"/>
      <c r="D39" s="1"/>
      <c r="E39" s="1"/>
      <c r="F39" s="1"/>
      <c r="G39" s="1"/>
      <c r="H39" s="1"/>
      <c r="I39" s="1"/>
      <c r="J39" s="1"/>
      <c r="K39" s="1"/>
      <c r="L39" s="9"/>
      <c r="M39" s="1"/>
      <c r="N39" s="1"/>
      <c r="O39" s="1"/>
      <c r="P39" s="1"/>
      <c r="Q39" s="1"/>
      <c r="R39" s="1"/>
      <c r="AB39" s="1"/>
      <c r="AC39" s="1"/>
    </row>
    <row r="40" spans="2:30" customFormat="1">
      <c r="B40" s="1"/>
      <c r="C40" s="1"/>
      <c r="D40" s="1"/>
      <c r="E40" s="1"/>
      <c r="F40" s="1"/>
      <c r="G40" s="1"/>
      <c r="H40" s="1"/>
      <c r="I40" s="1"/>
      <c r="J40" s="1"/>
      <c r="K40" s="1"/>
      <c r="L40" s="9"/>
      <c r="M40" s="1"/>
      <c r="N40" s="1"/>
      <c r="O40" s="1"/>
      <c r="P40" s="1"/>
      <c r="Q40" s="1"/>
      <c r="R40" s="1"/>
      <c r="AB40" s="1"/>
      <c r="AC40" s="1"/>
    </row>
    <row r="41" spans="2:30" customFormat="1">
      <c r="B41" s="1"/>
      <c r="C41" s="1"/>
      <c r="D41" s="1"/>
      <c r="E41" s="1"/>
      <c r="F41" s="1"/>
      <c r="G41" s="1"/>
      <c r="H41" s="1"/>
      <c r="I41" s="1"/>
      <c r="J41" s="1"/>
      <c r="K41" s="1"/>
      <c r="L41" s="9"/>
      <c r="M41" s="1"/>
      <c r="N41" s="1"/>
      <c r="O41" s="1"/>
      <c r="P41" s="1"/>
      <c r="Q41" s="1"/>
      <c r="R41" s="1"/>
      <c r="AB41" s="1"/>
      <c r="AC41" s="1"/>
    </row>
    <row r="42" spans="2:30" customFormat="1">
      <c r="B42" s="1"/>
      <c r="C42" s="1"/>
      <c r="D42" s="1"/>
      <c r="E42" s="1"/>
      <c r="F42" s="1"/>
      <c r="G42" s="1"/>
      <c r="H42" s="1"/>
      <c r="I42" s="1"/>
      <c r="J42" s="1"/>
      <c r="K42" s="1"/>
      <c r="L42" s="9"/>
      <c r="M42" s="1"/>
      <c r="N42" s="1"/>
      <c r="O42" s="1"/>
      <c r="P42" s="1"/>
      <c r="Q42" s="1"/>
      <c r="R42" s="1"/>
      <c r="AB42" s="1"/>
      <c r="AC42" s="1"/>
    </row>
    <row r="43" spans="2:30" customFormat="1">
      <c r="B43" s="1"/>
      <c r="C43" s="1"/>
      <c r="D43" s="1"/>
      <c r="E43" s="1"/>
      <c r="F43" s="1"/>
      <c r="G43" s="1"/>
      <c r="H43" s="1"/>
      <c r="I43" s="1"/>
      <c r="J43" s="1"/>
      <c r="K43" s="1"/>
      <c r="L43" s="9"/>
      <c r="M43" s="1"/>
      <c r="N43" s="1"/>
      <c r="O43" s="1"/>
      <c r="P43" s="1"/>
      <c r="Q43" s="1"/>
      <c r="R43" s="1"/>
      <c r="AB43" s="1"/>
      <c r="AC43" s="1"/>
    </row>
    <row r="44" spans="2:30" customFormat="1">
      <c r="B44" s="1"/>
      <c r="C44" s="1"/>
      <c r="D44" s="1"/>
      <c r="E44" s="1"/>
      <c r="F44" s="1"/>
      <c r="G44" s="1"/>
      <c r="H44" s="1"/>
      <c r="I44" s="1"/>
      <c r="J44" s="1"/>
      <c r="K44" s="1"/>
      <c r="L44" s="9"/>
      <c r="M44" s="1"/>
      <c r="N44" s="1"/>
      <c r="O44" s="1"/>
      <c r="P44" s="1"/>
      <c r="Q44" s="1"/>
      <c r="R44" s="1"/>
      <c r="AB44" s="1"/>
      <c r="AC44" s="1"/>
    </row>
    <row r="45" spans="2:30" customFormat="1">
      <c r="B45" s="1"/>
      <c r="C45" s="1"/>
      <c r="D45" s="1"/>
      <c r="E45" s="1"/>
      <c r="F45" s="1"/>
      <c r="G45" s="1"/>
      <c r="H45" s="1"/>
      <c r="I45" s="1"/>
      <c r="J45" s="1"/>
      <c r="K45" s="1"/>
      <c r="L45" s="9"/>
      <c r="M45" s="1"/>
      <c r="N45" s="1"/>
      <c r="O45" s="1"/>
      <c r="P45" s="1"/>
      <c r="Q45" s="1"/>
      <c r="R45" s="1"/>
      <c r="AB45" s="1"/>
      <c r="AC45" s="1"/>
    </row>
    <row r="46" spans="2:30" customFormat="1">
      <c r="B46" s="1"/>
      <c r="C46" s="1"/>
      <c r="D46" s="1"/>
      <c r="E46" s="1"/>
      <c r="F46" s="1"/>
      <c r="G46" s="1"/>
      <c r="H46" s="1"/>
      <c r="I46" s="1"/>
      <c r="J46" s="1"/>
      <c r="K46" s="1"/>
      <c r="L46" s="9"/>
      <c r="M46" s="1"/>
      <c r="N46" s="1"/>
      <c r="O46" s="1"/>
      <c r="P46" s="1"/>
      <c r="Q46" s="1"/>
      <c r="R46" s="1"/>
      <c r="AB46" s="1"/>
      <c r="AC46" s="1"/>
    </row>
    <row r="47" spans="2:30" customFormat="1">
      <c r="B47" s="1"/>
      <c r="C47" s="1"/>
      <c r="D47" s="1"/>
      <c r="E47" s="1"/>
      <c r="F47" s="1"/>
      <c r="G47" s="1"/>
      <c r="H47" s="1"/>
      <c r="I47" s="1"/>
      <c r="J47" s="1"/>
      <c r="K47" s="1"/>
      <c r="L47" s="9"/>
      <c r="M47" s="1"/>
      <c r="N47" s="1"/>
      <c r="O47" s="1"/>
      <c r="P47" s="1"/>
      <c r="Q47" s="1"/>
      <c r="R47" s="1"/>
      <c r="AB47" s="1"/>
      <c r="AC47" s="1"/>
    </row>
    <row r="48" spans="2:30" customFormat="1">
      <c r="B48" s="1"/>
      <c r="C48" s="1"/>
      <c r="D48" s="1"/>
      <c r="E48" s="1"/>
      <c r="F48" s="1"/>
      <c r="G48" s="1"/>
      <c r="H48" s="1"/>
      <c r="I48" s="1"/>
      <c r="J48" s="1"/>
      <c r="K48" s="1"/>
      <c r="L48" s="9"/>
      <c r="M48" s="1"/>
      <c r="N48" s="1"/>
      <c r="O48" s="1"/>
      <c r="P48" s="1"/>
      <c r="Q48" s="1"/>
      <c r="R48" s="1"/>
      <c r="AB48" s="1"/>
      <c r="AC48" s="1"/>
    </row>
    <row r="49" spans="2:29" customFormat="1">
      <c r="B49" s="1"/>
      <c r="C49" s="1"/>
      <c r="D49" s="1"/>
      <c r="E49" s="1"/>
      <c r="F49" s="1"/>
      <c r="G49" s="1"/>
      <c r="H49" s="1"/>
      <c r="I49" s="1"/>
      <c r="J49" s="1"/>
      <c r="K49" s="1"/>
      <c r="L49" s="9"/>
      <c r="M49" s="1"/>
      <c r="N49" s="1"/>
      <c r="O49" s="1"/>
      <c r="P49" s="1"/>
      <c r="Q49" s="1"/>
      <c r="R49" s="1"/>
      <c r="AB49" s="1"/>
      <c r="AC49" s="1"/>
    </row>
    <row r="50" spans="2:29" customFormat="1">
      <c r="B50" s="1"/>
      <c r="C50" s="1"/>
      <c r="D50" s="1"/>
      <c r="E50" s="1"/>
      <c r="F50" s="1"/>
      <c r="G50" s="1"/>
      <c r="H50" s="1"/>
      <c r="I50" s="1"/>
      <c r="J50" s="1"/>
      <c r="K50" s="1"/>
      <c r="L50" s="9"/>
      <c r="M50" s="1"/>
      <c r="N50" s="1"/>
      <c r="O50" s="1"/>
      <c r="P50" s="1"/>
      <c r="Q50" s="1"/>
      <c r="R50" s="1"/>
      <c r="AB50" s="1"/>
      <c r="AC50" s="1"/>
    </row>
    <row r="53" spans="2:29">
      <c r="F53" s="27"/>
      <c r="G53" s="27"/>
    </row>
    <row r="54" spans="2:29">
      <c r="F54" s="27"/>
      <c r="G54" s="27"/>
    </row>
    <row r="55" spans="2:29">
      <c r="F55" s="27"/>
      <c r="G55" s="27"/>
    </row>
    <row r="56" spans="2:29">
      <c r="F56" s="27"/>
      <c r="G56" s="27"/>
    </row>
    <row r="57" spans="2:29">
      <c r="F57" s="27"/>
      <c r="G57" s="27"/>
    </row>
    <row r="58" spans="2:29">
      <c r="F58" s="27"/>
      <c r="G58" s="27"/>
    </row>
    <row r="59" spans="2:29">
      <c r="F59" s="27"/>
      <c r="G59" s="27"/>
    </row>
    <row r="60" spans="2:29">
      <c r="F60" s="27"/>
      <c r="G60" s="27"/>
    </row>
    <row r="61" spans="2:29">
      <c r="F61" s="27"/>
      <c r="G61" s="27"/>
    </row>
    <row r="62" spans="2:29">
      <c r="F62" s="27"/>
      <c r="G62" s="27"/>
    </row>
    <row r="63" spans="2:29">
      <c r="F63" s="27"/>
      <c r="G63" s="27"/>
    </row>
    <row r="64" spans="2:29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</sheetData>
  <sortState ref="A6:AP28">
    <sortCondition descending="1" ref="D6:D28"/>
  </sortState>
  <mergeCells count="5">
    <mergeCell ref="G2:J2"/>
    <mergeCell ref="S2:AB2"/>
    <mergeCell ref="AC2:AL2"/>
    <mergeCell ref="AM2:AP2"/>
    <mergeCell ref="K2:R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E6 E19 F20 F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1"/>
  </sheetPr>
  <dimension ref="A1:AR4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22" sqref="B22"/>
    </sheetView>
  </sheetViews>
  <sheetFormatPr defaultColWidth="9.140625" defaultRowHeight="12.75"/>
  <cols>
    <col min="1" max="1" width="3.7109375" style="2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9.140625" style="1"/>
    <col min="44" max="44" width="3.7109375" style="1" customWidth="1"/>
    <col min="45" max="16384" width="9.140625" style="1"/>
  </cols>
  <sheetData>
    <row r="1" spans="1:44" ht="13.5" thickBot="1"/>
    <row r="2" spans="1:44" ht="13.5" thickBot="1">
      <c r="A2" s="275"/>
      <c r="B2" s="45" t="s">
        <v>282</v>
      </c>
      <c r="C2" s="45"/>
      <c r="D2" s="46"/>
      <c r="E2" s="46"/>
      <c r="F2" s="46"/>
      <c r="G2" s="785" t="s">
        <v>259</v>
      </c>
      <c r="H2" s="786"/>
      <c r="I2" s="786"/>
      <c r="J2" s="787"/>
      <c r="K2" s="796" t="s">
        <v>263</v>
      </c>
      <c r="L2" s="797"/>
      <c r="M2" s="797"/>
      <c r="N2" s="797"/>
      <c r="O2" s="797"/>
      <c r="P2" s="797"/>
      <c r="Q2" s="797"/>
      <c r="R2" s="798"/>
      <c r="S2" s="802" t="s">
        <v>272</v>
      </c>
      <c r="T2" s="803"/>
      <c r="U2" s="803"/>
      <c r="V2" s="803"/>
      <c r="W2" s="803"/>
      <c r="X2" s="803"/>
      <c r="Y2" s="803"/>
      <c r="Z2" s="803"/>
      <c r="AA2" s="803"/>
      <c r="AB2" s="804"/>
      <c r="AC2" s="805" t="s">
        <v>333</v>
      </c>
      <c r="AD2" s="806"/>
      <c r="AE2" s="806"/>
      <c r="AF2" s="806"/>
      <c r="AG2" s="806"/>
      <c r="AH2" s="806"/>
      <c r="AI2" s="806"/>
      <c r="AJ2" s="806"/>
      <c r="AK2" s="806"/>
      <c r="AL2" s="807"/>
      <c r="AM2" s="793" t="s">
        <v>334</v>
      </c>
      <c r="AN2" s="794"/>
      <c r="AO2" s="794"/>
      <c r="AP2" s="795"/>
      <c r="AQ2" s="49"/>
      <c r="AR2" s="49"/>
    </row>
    <row r="3" spans="1:44">
      <c r="A3" s="276"/>
      <c r="B3" s="139" t="s">
        <v>291</v>
      </c>
      <c r="C3" s="47"/>
      <c r="D3" s="44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11" t="s">
        <v>6</v>
      </c>
      <c r="L3" s="147"/>
      <c r="M3" s="146" t="s">
        <v>6</v>
      </c>
      <c r="N3" s="147"/>
      <c r="O3" s="147" t="s">
        <v>6</v>
      </c>
      <c r="P3" s="513"/>
      <c r="Q3" s="147" t="s">
        <v>6</v>
      </c>
      <c r="R3" s="513"/>
      <c r="S3" s="309" t="s">
        <v>6</v>
      </c>
      <c r="T3" s="310"/>
      <c r="U3" s="310" t="s">
        <v>6</v>
      </c>
      <c r="V3" s="310"/>
      <c r="W3" s="310" t="s">
        <v>6</v>
      </c>
      <c r="X3" s="310"/>
      <c r="Y3" s="310" t="s">
        <v>6</v>
      </c>
      <c r="Z3" s="417"/>
      <c r="AA3" s="310" t="s">
        <v>6</v>
      </c>
      <c r="AB3" s="311"/>
      <c r="AC3" s="515" t="s">
        <v>6</v>
      </c>
      <c r="AD3" s="516"/>
      <c r="AE3" s="223" t="s">
        <v>6</v>
      </c>
      <c r="AF3" s="222"/>
      <c r="AG3" s="223" t="s">
        <v>6</v>
      </c>
      <c r="AH3" s="223"/>
      <c r="AI3" s="223" t="s">
        <v>6</v>
      </c>
      <c r="AJ3" s="479"/>
      <c r="AK3" s="223" t="s">
        <v>6</v>
      </c>
      <c r="AL3" s="479"/>
      <c r="AM3" s="412" t="s">
        <v>6</v>
      </c>
      <c r="AN3" s="413"/>
      <c r="AO3" s="414" t="s">
        <v>6</v>
      </c>
      <c r="AP3" s="435"/>
    </row>
    <row r="4" spans="1:44" s="2" customFormat="1" ht="13.15" customHeight="1" thickBot="1">
      <c r="A4" s="277"/>
      <c r="B4" s="86" t="s">
        <v>0</v>
      </c>
      <c r="C4" s="86" t="s">
        <v>8</v>
      </c>
      <c r="D4" s="86" t="s">
        <v>5</v>
      </c>
      <c r="E4" s="86" t="s">
        <v>5</v>
      </c>
      <c r="F4" s="86" t="s">
        <v>5</v>
      </c>
      <c r="G4" s="387" t="s">
        <v>9</v>
      </c>
      <c r="H4" s="388" t="s">
        <v>5</v>
      </c>
      <c r="I4" s="389" t="s">
        <v>10</v>
      </c>
      <c r="J4" s="464" t="s">
        <v>5</v>
      </c>
      <c r="K4" s="205" t="s">
        <v>1</v>
      </c>
      <c r="L4" s="206" t="s">
        <v>5</v>
      </c>
      <c r="M4" s="207" t="s">
        <v>3</v>
      </c>
      <c r="N4" s="206" t="s">
        <v>5</v>
      </c>
      <c r="O4" s="207" t="s">
        <v>4</v>
      </c>
      <c r="P4" s="272" t="s">
        <v>5</v>
      </c>
      <c r="Q4" s="207" t="s">
        <v>252</v>
      </c>
      <c r="R4" s="272" t="s">
        <v>5</v>
      </c>
      <c r="S4" s="400" t="s">
        <v>19</v>
      </c>
      <c r="T4" s="401" t="s">
        <v>5</v>
      </c>
      <c r="U4" s="402" t="s">
        <v>1</v>
      </c>
      <c r="V4" s="401" t="s">
        <v>5</v>
      </c>
      <c r="W4" s="402" t="s">
        <v>3</v>
      </c>
      <c r="X4" s="401" t="s">
        <v>5</v>
      </c>
      <c r="Y4" s="402" t="s">
        <v>4</v>
      </c>
      <c r="Z4" s="465" t="s">
        <v>5</v>
      </c>
      <c r="AA4" s="402" t="s">
        <v>274</v>
      </c>
      <c r="AB4" s="485" t="s">
        <v>5</v>
      </c>
      <c r="AC4" s="517" t="s">
        <v>19</v>
      </c>
      <c r="AD4" s="518" t="s">
        <v>5</v>
      </c>
      <c r="AE4" s="259" t="s">
        <v>2</v>
      </c>
      <c r="AF4" s="258" t="s">
        <v>5</v>
      </c>
      <c r="AG4" s="259" t="s">
        <v>3</v>
      </c>
      <c r="AH4" s="258" t="s">
        <v>5</v>
      </c>
      <c r="AI4" s="259" t="s">
        <v>4</v>
      </c>
      <c r="AJ4" s="480" t="s">
        <v>5</v>
      </c>
      <c r="AK4" s="259" t="s">
        <v>277</v>
      </c>
      <c r="AL4" s="480" t="s">
        <v>5</v>
      </c>
      <c r="AM4" s="379" t="s">
        <v>21</v>
      </c>
      <c r="AN4" s="380" t="s">
        <v>5</v>
      </c>
      <c r="AO4" s="381" t="s">
        <v>22</v>
      </c>
      <c r="AP4" s="466" t="s">
        <v>5</v>
      </c>
    </row>
    <row r="5" spans="1:44" s="27" customFormat="1" ht="12" customHeight="1">
      <c r="A5" s="769">
        <v>1</v>
      </c>
      <c r="B5" s="767" t="s">
        <v>192</v>
      </c>
      <c r="C5" s="283" t="s">
        <v>44</v>
      </c>
      <c r="D5" s="284">
        <f t="shared" ref="D5:D36" si="0">E5+F5</f>
        <v>146</v>
      </c>
      <c r="E5" s="285">
        <f>SUM(L5+N5+T5+V5)</f>
        <v>100</v>
      </c>
      <c r="F5" s="286">
        <f>SUM(R5+AN5)</f>
        <v>46</v>
      </c>
      <c r="G5" s="450">
        <v>3</v>
      </c>
      <c r="H5" s="511">
        <v>17</v>
      </c>
      <c r="I5" s="451">
        <v>2</v>
      </c>
      <c r="J5" s="452">
        <v>13</v>
      </c>
      <c r="K5" s="288">
        <v>1</v>
      </c>
      <c r="L5" s="453">
        <v>25</v>
      </c>
      <c r="M5" s="280">
        <v>1</v>
      </c>
      <c r="N5" s="453">
        <v>25</v>
      </c>
      <c r="O5" s="280">
        <v>1</v>
      </c>
      <c r="P5" s="281">
        <v>16</v>
      </c>
      <c r="Q5" s="280">
        <v>1</v>
      </c>
      <c r="R5" s="287">
        <v>25</v>
      </c>
      <c r="S5" s="454">
        <v>1</v>
      </c>
      <c r="T5" s="453">
        <v>25</v>
      </c>
      <c r="U5" s="456">
        <v>1</v>
      </c>
      <c r="V5" s="453">
        <v>25</v>
      </c>
      <c r="W5" s="456">
        <v>1</v>
      </c>
      <c r="X5" s="457">
        <v>25</v>
      </c>
      <c r="Y5" s="456">
        <v>2</v>
      </c>
      <c r="Z5" s="457">
        <v>13</v>
      </c>
      <c r="AA5" s="456">
        <v>1</v>
      </c>
      <c r="AB5" s="504">
        <v>8</v>
      </c>
      <c r="AC5" s="294">
        <v>1</v>
      </c>
      <c r="AD5" s="295">
        <v>25</v>
      </c>
      <c r="AE5" s="296">
        <v>1</v>
      </c>
      <c r="AF5" s="295">
        <v>16</v>
      </c>
      <c r="AG5" s="296">
        <v>2</v>
      </c>
      <c r="AH5" s="295">
        <v>21</v>
      </c>
      <c r="AI5" s="296">
        <v>2</v>
      </c>
      <c r="AJ5" s="295">
        <v>13</v>
      </c>
      <c r="AK5" s="519">
        <v>2</v>
      </c>
      <c r="AL5" s="520">
        <v>6</v>
      </c>
      <c r="AM5" s="460">
        <v>2</v>
      </c>
      <c r="AN5" s="279">
        <v>21</v>
      </c>
      <c r="AO5" s="462">
        <v>2</v>
      </c>
      <c r="AP5" s="463">
        <v>13</v>
      </c>
    </row>
    <row r="6" spans="1:44" s="27" customFormat="1" ht="12" customHeight="1">
      <c r="A6" s="769">
        <v>2</v>
      </c>
      <c r="B6" s="757" t="s">
        <v>124</v>
      </c>
      <c r="C6" s="106" t="s">
        <v>81</v>
      </c>
      <c r="D6" s="10">
        <f t="shared" si="0"/>
        <v>121</v>
      </c>
      <c r="E6" s="19">
        <f>SUM(L6+T6+X6+AF6)</f>
        <v>71</v>
      </c>
      <c r="F6" s="273">
        <f>SUM(H6+AN6)</f>
        <v>50</v>
      </c>
      <c r="G6" s="337">
        <v>1</v>
      </c>
      <c r="H6" s="132">
        <v>25</v>
      </c>
      <c r="I6" s="339">
        <v>2</v>
      </c>
      <c r="J6" s="340">
        <v>13</v>
      </c>
      <c r="K6" s="171">
        <v>3</v>
      </c>
      <c r="L6" s="438">
        <v>17</v>
      </c>
      <c r="M6" s="154">
        <v>5</v>
      </c>
      <c r="N6" s="155">
        <v>14</v>
      </c>
      <c r="O6" s="154">
        <v>1</v>
      </c>
      <c r="P6" s="155">
        <v>16</v>
      </c>
      <c r="Q6" s="154">
        <v>2</v>
      </c>
      <c r="R6" s="198">
        <v>21</v>
      </c>
      <c r="S6" s="316">
        <v>2</v>
      </c>
      <c r="T6" s="438">
        <v>21</v>
      </c>
      <c r="U6" s="318">
        <v>4</v>
      </c>
      <c r="V6" s="418">
        <v>15</v>
      </c>
      <c r="W6" s="318">
        <v>3</v>
      </c>
      <c r="X6" s="438">
        <v>17</v>
      </c>
      <c r="Y6" s="318">
        <v>2</v>
      </c>
      <c r="Z6" s="317">
        <v>13</v>
      </c>
      <c r="AA6" s="318">
        <v>1</v>
      </c>
      <c r="AB6" s="319">
        <v>8</v>
      </c>
      <c r="AC6" s="229">
        <v>4</v>
      </c>
      <c r="AD6" s="232">
        <v>15</v>
      </c>
      <c r="AE6" s="231">
        <v>1</v>
      </c>
      <c r="AF6" s="438">
        <v>16</v>
      </c>
      <c r="AG6" s="231">
        <v>4</v>
      </c>
      <c r="AH6" s="232">
        <v>15</v>
      </c>
      <c r="AI6" s="231">
        <v>2</v>
      </c>
      <c r="AJ6" s="232">
        <v>13</v>
      </c>
      <c r="AK6" s="236">
        <v>2</v>
      </c>
      <c r="AL6" s="359">
        <v>6</v>
      </c>
      <c r="AM6" s="367">
        <v>1</v>
      </c>
      <c r="AN6" s="132">
        <v>25</v>
      </c>
      <c r="AO6" s="369">
        <v>2</v>
      </c>
      <c r="AP6" s="370">
        <v>13</v>
      </c>
    </row>
    <row r="7" spans="1:44" s="27" customFormat="1" ht="12" customHeight="1">
      <c r="A7" s="769">
        <v>3</v>
      </c>
      <c r="B7" s="750" t="s">
        <v>170</v>
      </c>
      <c r="C7" s="102" t="s">
        <v>36</v>
      </c>
      <c r="D7" s="10">
        <f t="shared" si="0"/>
        <v>118</v>
      </c>
      <c r="E7" s="19">
        <f>SUM(L7+V7+X7+AH7)</f>
        <v>88</v>
      </c>
      <c r="F7" s="273">
        <f>SUM(H7+R7)</f>
        <v>30</v>
      </c>
      <c r="G7" s="337">
        <v>4</v>
      </c>
      <c r="H7" s="132">
        <v>15</v>
      </c>
      <c r="I7" s="339">
        <v>3</v>
      </c>
      <c r="J7" s="340">
        <v>10</v>
      </c>
      <c r="K7" s="171">
        <v>2</v>
      </c>
      <c r="L7" s="438">
        <v>21</v>
      </c>
      <c r="M7" s="154">
        <v>4</v>
      </c>
      <c r="N7" s="155">
        <v>15</v>
      </c>
      <c r="O7" s="154">
        <v>3</v>
      </c>
      <c r="P7" s="155">
        <v>10</v>
      </c>
      <c r="Q7" s="154">
        <v>4</v>
      </c>
      <c r="R7" s="133">
        <v>15</v>
      </c>
      <c r="S7" s="316">
        <v>3</v>
      </c>
      <c r="T7" s="317">
        <v>17</v>
      </c>
      <c r="U7" s="318">
        <v>2</v>
      </c>
      <c r="V7" s="439">
        <v>21</v>
      </c>
      <c r="W7" s="318">
        <v>2</v>
      </c>
      <c r="X7" s="438">
        <v>21</v>
      </c>
      <c r="Y7" s="318">
        <v>4</v>
      </c>
      <c r="Z7" s="317">
        <v>8</v>
      </c>
      <c r="AA7" s="318">
        <v>2</v>
      </c>
      <c r="AB7" s="319">
        <v>6</v>
      </c>
      <c r="AC7" s="229">
        <v>3</v>
      </c>
      <c r="AD7" s="232">
        <v>17</v>
      </c>
      <c r="AE7" s="231">
        <v>5</v>
      </c>
      <c r="AF7" s="232">
        <v>7</v>
      </c>
      <c r="AG7" s="254">
        <v>1</v>
      </c>
      <c r="AH7" s="438">
        <v>25</v>
      </c>
      <c r="AI7" s="231">
        <v>3</v>
      </c>
      <c r="AJ7" s="232">
        <v>10</v>
      </c>
      <c r="AK7" s="231">
        <v>1</v>
      </c>
      <c r="AL7" s="358">
        <v>8</v>
      </c>
      <c r="AM7" s="436">
        <v>6</v>
      </c>
      <c r="AN7" s="368">
        <v>13</v>
      </c>
      <c r="AO7" s="369">
        <v>4</v>
      </c>
      <c r="AP7" s="370">
        <v>8</v>
      </c>
    </row>
    <row r="8" spans="1:44" s="27" customFormat="1" ht="12" customHeight="1">
      <c r="A8" s="769">
        <v>4</v>
      </c>
      <c r="B8" s="749" t="s">
        <v>190</v>
      </c>
      <c r="C8" s="114" t="s">
        <v>115</v>
      </c>
      <c r="D8" s="10">
        <f t="shared" si="0"/>
        <v>113</v>
      </c>
      <c r="E8" s="19">
        <f>SUM(N8+V8+Z8+AD8)</f>
        <v>75</v>
      </c>
      <c r="F8" s="273">
        <f>SUM(H8+R8)</f>
        <v>38</v>
      </c>
      <c r="G8" s="337">
        <v>2</v>
      </c>
      <c r="H8" s="132">
        <v>21</v>
      </c>
      <c r="I8" s="339">
        <v>1</v>
      </c>
      <c r="J8" s="340">
        <v>16</v>
      </c>
      <c r="K8" s="171">
        <v>6</v>
      </c>
      <c r="L8" s="155">
        <v>13</v>
      </c>
      <c r="M8" s="154">
        <v>2</v>
      </c>
      <c r="N8" s="438">
        <v>21</v>
      </c>
      <c r="O8" s="154">
        <v>2</v>
      </c>
      <c r="P8" s="155">
        <v>13</v>
      </c>
      <c r="Q8" s="154">
        <v>3</v>
      </c>
      <c r="R8" s="133">
        <v>17</v>
      </c>
      <c r="S8" s="316">
        <v>5</v>
      </c>
      <c r="T8" s="317">
        <v>14</v>
      </c>
      <c r="U8" s="318">
        <v>3</v>
      </c>
      <c r="V8" s="439">
        <v>17</v>
      </c>
      <c r="W8" s="318">
        <v>5</v>
      </c>
      <c r="X8" s="317">
        <v>14</v>
      </c>
      <c r="Y8" s="318">
        <v>1</v>
      </c>
      <c r="Z8" s="438">
        <v>16</v>
      </c>
      <c r="AA8" s="318">
        <v>2</v>
      </c>
      <c r="AB8" s="319">
        <v>6</v>
      </c>
      <c r="AC8" s="229">
        <v>2</v>
      </c>
      <c r="AD8" s="438">
        <v>21</v>
      </c>
      <c r="AE8" s="231">
        <v>2</v>
      </c>
      <c r="AF8" s="232">
        <v>13</v>
      </c>
      <c r="AG8" s="231">
        <v>9</v>
      </c>
      <c r="AH8" s="232">
        <v>9</v>
      </c>
      <c r="AI8" s="231">
        <v>1</v>
      </c>
      <c r="AJ8" s="232">
        <v>16</v>
      </c>
      <c r="AK8" s="231">
        <v>1</v>
      </c>
      <c r="AL8" s="358">
        <v>8</v>
      </c>
      <c r="AM8" s="436">
        <v>5</v>
      </c>
      <c r="AN8" s="368">
        <v>14</v>
      </c>
      <c r="AO8" s="369">
        <v>1</v>
      </c>
      <c r="AP8" s="370">
        <v>16</v>
      </c>
    </row>
    <row r="9" spans="1:44" s="27" customFormat="1" ht="12" customHeight="1">
      <c r="A9" s="769">
        <v>5</v>
      </c>
      <c r="B9" s="757" t="s">
        <v>184</v>
      </c>
      <c r="C9" s="106" t="s">
        <v>46</v>
      </c>
      <c r="D9" s="10">
        <f t="shared" si="0"/>
        <v>99</v>
      </c>
      <c r="E9" s="19">
        <f>SUM(N9+Z9+AH9+AJ9)</f>
        <v>66</v>
      </c>
      <c r="F9" s="273">
        <f>SUM(J9+AN9)</f>
        <v>33</v>
      </c>
      <c r="G9" s="337">
        <v>5</v>
      </c>
      <c r="H9" s="343">
        <v>14</v>
      </c>
      <c r="I9" s="339">
        <v>1</v>
      </c>
      <c r="J9" s="133">
        <v>16</v>
      </c>
      <c r="K9" s="171">
        <v>4</v>
      </c>
      <c r="L9" s="155">
        <v>15</v>
      </c>
      <c r="M9" s="154">
        <v>3</v>
      </c>
      <c r="N9" s="438">
        <v>17</v>
      </c>
      <c r="O9" s="154">
        <v>2</v>
      </c>
      <c r="P9" s="155">
        <v>13</v>
      </c>
      <c r="Q9" s="154">
        <v>5</v>
      </c>
      <c r="R9" s="168">
        <v>14</v>
      </c>
      <c r="S9" s="316">
        <v>4</v>
      </c>
      <c r="T9" s="317">
        <v>15</v>
      </c>
      <c r="U9" s="318">
        <v>5</v>
      </c>
      <c r="V9" s="418">
        <v>14</v>
      </c>
      <c r="W9" s="318">
        <v>4</v>
      </c>
      <c r="X9" s="317">
        <v>15</v>
      </c>
      <c r="Y9" s="318">
        <v>1</v>
      </c>
      <c r="Z9" s="438">
        <v>16</v>
      </c>
      <c r="AA9" s="318">
        <v>2</v>
      </c>
      <c r="AB9" s="319">
        <v>6</v>
      </c>
      <c r="AC9" s="229">
        <v>5</v>
      </c>
      <c r="AD9" s="232">
        <v>14</v>
      </c>
      <c r="AE9" s="231">
        <v>2</v>
      </c>
      <c r="AF9" s="232">
        <v>13</v>
      </c>
      <c r="AG9" s="231">
        <v>3</v>
      </c>
      <c r="AH9" s="438">
        <v>17</v>
      </c>
      <c r="AI9" s="231">
        <v>1</v>
      </c>
      <c r="AJ9" s="438">
        <v>16</v>
      </c>
      <c r="AK9" s="231">
        <v>1</v>
      </c>
      <c r="AL9" s="358">
        <v>8</v>
      </c>
      <c r="AM9" s="436">
        <v>3</v>
      </c>
      <c r="AN9" s="132">
        <v>17</v>
      </c>
      <c r="AO9" s="369">
        <v>1</v>
      </c>
      <c r="AP9" s="370">
        <v>16</v>
      </c>
    </row>
    <row r="10" spans="1:44" s="7" customFormat="1" ht="13.15" customHeight="1">
      <c r="A10" s="769">
        <v>6</v>
      </c>
      <c r="B10" s="759" t="s">
        <v>207</v>
      </c>
      <c r="C10" s="102" t="s">
        <v>32</v>
      </c>
      <c r="D10" s="10">
        <f t="shared" si="0"/>
        <v>75</v>
      </c>
      <c r="E10" s="19">
        <f>SUM(L10+V10+AD10+AH10)</f>
        <v>50</v>
      </c>
      <c r="F10" s="273">
        <f>SUM(AN10+AP10)</f>
        <v>25</v>
      </c>
      <c r="G10" s="337">
        <v>15</v>
      </c>
      <c r="H10" s="338">
        <v>4</v>
      </c>
      <c r="I10" s="339">
        <v>5</v>
      </c>
      <c r="J10" s="345">
        <v>7</v>
      </c>
      <c r="K10" s="171">
        <v>7</v>
      </c>
      <c r="L10" s="438">
        <v>12</v>
      </c>
      <c r="M10" s="154">
        <v>10</v>
      </c>
      <c r="N10" s="155">
        <v>9</v>
      </c>
      <c r="O10" s="154">
        <v>4</v>
      </c>
      <c r="P10" s="155">
        <v>8</v>
      </c>
      <c r="Q10" s="154">
        <v>10</v>
      </c>
      <c r="R10" s="168">
        <v>9</v>
      </c>
      <c r="S10" s="316">
        <v>9</v>
      </c>
      <c r="T10" s="317">
        <v>10</v>
      </c>
      <c r="U10" s="318">
        <v>6</v>
      </c>
      <c r="V10" s="439">
        <v>13</v>
      </c>
      <c r="W10" s="318">
        <v>8</v>
      </c>
      <c r="X10" s="317">
        <v>11</v>
      </c>
      <c r="Y10" s="322">
        <v>3</v>
      </c>
      <c r="Z10" s="321">
        <v>10</v>
      </c>
      <c r="AA10" s="318">
        <v>6</v>
      </c>
      <c r="AB10" s="487">
        <v>1</v>
      </c>
      <c r="AC10" s="234">
        <v>8</v>
      </c>
      <c r="AD10" s="440">
        <v>11</v>
      </c>
      <c r="AE10" s="236">
        <v>3</v>
      </c>
      <c r="AF10" s="237">
        <v>10</v>
      </c>
      <c r="AG10" s="236">
        <v>5</v>
      </c>
      <c r="AH10" s="440">
        <v>14</v>
      </c>
      <c r="AI10" s="236">
        <v>4</v>
      </c>
      <c r="AJ10" s="237">
        <v>8</v>
      </c>
      <c r="AK10" s="231">
        <v>4</v>
      </c>
      <c r="AL10" s="358">
        <v>3</v>
      </c>
      <c r="AM10" s="371">
        <v>4</v>
      </c>
      <c r="AN10" s="136">
        <v>15</v>
      </c>
      <c r="AO10" s="373">
        <v>3</v>
      </c>
      <c r="AP10" s="137">
        <v>10</v>
      </c>
    </row>
    <row r="11" spans="1:44" s="7" customFormat="1" ht="13.15" customHeight="1">
      <c r="A11" s="769">
        <v>7</v>
      </c>
      <c r="B11" s="768" t="s">
        <v>200</v>
      </c>
      <c r="C11" s="91" t="s">
        <v>99</v>
      </c>
      <c r="D11" s="10">
        <f t="shared" si="0"/>
        <v>73</v>
      </c>
      <c r="E11" s="19">
        <f>SUM(L11+N11+V11+X11)</f>
        <v>49</v>
      </c>
      <c r="F11" s="273">
        <f>SUM(H11+AN11)</f>
        <v>24</v>
      </c>
      <c r="G11" s="342">
        <v>7</v>
      </c>
      <c r="H11" s="136">
        <v>12</v>
      </c>
      <c r="I11" s="344">
        <v>5</v>
      </c>
      <c r="J11" s="345">
        <v>7</v>
      </c>
      <c r="K11" s="197">
        <v>5</v>
      </c>
      <c r="L11" s="440">
        <v>14</v>
      </c>
      <c r="M11" s="157">
        <v>8</v>
      </c>
      <c r="N11" s="440">
        <v>11</v>
      </c>
      <c r="O11" s="157">
        <v>4</v>
      </c>
      <c r="P11" s="156">
        <v>8</v>
      </c>
      <c r="Q11" s="157">
        <v>8</v>
      </c>
      <c r="R11" s="198">
        <v>11</v>
      </c>
      <c r="S11" s="320">
        <v>10</v>
      </c>
      <c r="T11" s="321">
        <v>9</v>
      </c>
      <c r="U11" s="322">
        <v>7</v>
      </c>
      <c r="V11" s="441">
        <v>12</v>
      </c>
      <c r="W11" s="322">
        <v>7</v>
      </c>
      <c r="X11" s="440">
        <v>12</v>
      </c>
      <c r="Y11" s="322">
        <v>3</v>
      </c>
      <c r="Z11" s="321">
        <v>10</v>
      </c>
      <c r="AA11" s="318">
        <v>1</v>
      </c>
      <c r="AB11" s="319">
        <v>8</v>
      </c>
      <c r="AC11" s="234">
        <v>10</v>
      </c>
      <c r="AD11" s="237">
        <v>9</v>
      </c>
      <c r="AE11" s="236">
        <v>3</v>
      </c>
      <c r="AF11" s="237">
        <v>10</v>
      </c>
      <c r="AG11" s="236">
        <v>8</v>
      </c>
      <c r="AH11" s="237">
        <v>11</v>
      </c>
      <c r="AI11" s="236">
        <v>4</v>
      </c>
      <c r="AJ11" s="237">
        <v>8</v>
      </c>
      <c r="AK11" s="236">
        <v>2</v>
      </c>
      <c r="AL11" s="359">
        <v>6</v>
      </c>
      <c r="AM11" s="371">
        <v>7</v>
      </c>
      <c r="AN11" s="136">
        <v>12</v>
      </c>
      <c r="AO11" s="373">
        <v>3</v>
      </c>
      <c r="AP11" s="374">
        <v>10</v>
      </c>
    </row>
    <row r="12" spans="1:44" s="7" customFormat="1" ht="13.15" customHeight="1">
      <c r="A12" s="769">
        <v>8</v>
      </c>
      <c r="B12" s="759" t="s">
        <v>185</v>
      </c>
      <c r="C12" s="102" t="s">
        <v>40</v>
      </c>
      <c r="D12" s="10">
        <f t="shared" si="0"/>
        <v>69</v>
      </c>
      <c r="E12" s="19">
        <f>SUM(T12+X12+AD12+AH12)</f>
        <v>45</v>
      </c>
      <c r="F12" s="273">
        <f>SUM(R12+AN12)</f>
        <v>24</v>
      </c>
      <c r="G12" s="337">
        <v>14</v>
      </c>
      <c r="H12" s="343">
        <v>5</v>
      </c>
      <c r="I12" s="339">
        <v>0</v>
      </c>
      <c r="J12" s="340">
        <v>0</v>
      </c>
      <c r="K12" s="171">
        <v>10</v>
      </c>
      <c r="L12" s="155">
        <v>9</v>
      </c>
      <c r="M12" s="154">
        <v>11</v>
      </c>
      <c r="N12" s="155">
        <v>8</v>
      </c>
      <c r="O12" s="154"/>
      <c r="P12" s="155"/>
      <c r="Q12" s="154">
        <v>6</v>
      </c>
      <c r="R12" s="133">
        <v>13</v>
      </c>
      <c r="S12" s="316">
        <v>7</v>
      </c>
      <c r="T12" s="438">
        <v>12</v>
      </c>
      <c r="U12" s="318">
        <v>13</v>
      </c>
      <c r="V12" s="418">
        <v>6</v>
      </c>
      <c r="W12" s="318">
        <v>9</v>
      </c>
      <c r="X12" s="438">
        <v>10</v>
      </c>
      <c r="Y12" s="318">
        <v>8</v>
      </c>
      <c r="Z12" s="317">
        <v>4</v>
      </c>
      <c r="AA12" s="318">
        <v>6</v>
      </c>
      <c r="AB12" s="487">
        <v>1</v>
      </c>
      <c r="AC12" s="229">
        <v>6</v>
      </c>
      <c r="AD12" s="438">
        <v>13</v>
      </c>
      <c r="AE12" s="231">
        <v>10</v>
      </c>
      <c r="AF12" s="232">
        <v>2</v>
      </c>
      <c r="AG12" s="231">
        <v>10</v>
      </c>
      <c r="AH12" s="438">
        <v>10</v>
      </c>
      <c r="AI12" s="231">
        <v>6</v>
      </c>
      <c r="AJ12" s="232">
        <v>6</v>
      </c>
      <c r="AK12" s="231">
        <v>4</v>
      </c>
      <c r="AL12" s="358">
        <v>3</v>
      </c>
      <c r="AM12" s="436">
        <v>8</v>
      </c>
      <c r="AN12" s="132">
        <v>11</v>
      </c>
      <c r="AO12" s="437">
        <v>7</v>
      </c>
      <c r="AP12" s="370">
        <v>5</v>
      </c>
      <c r="AQ12" s="27"/>
      <c r="AR12" s="27"/>
    </row>
    <row r="13" spans="1:44" s="7" customFormat="1" ht="13.15" customHeight="1">
      <c r="A13" s="769">
        <v>9</v>
      </c>
      <c r="B13" s="768" t="s">
        <v>204</v>
      </c>
      <c r="C13" s="91" t="s">
        <v>126</v>
      </c>
      <c r="D13" s="10">
        <f t="shared" si="0"/>
        <v>66</v>
      </c>
      <c r="E13" s="19">
        <f>SUM(L13+N13+X13+AH13)</f>
        <v>48</v>
      </c>
      <c r="F13" s="273">
        <f>SUM(H13+AN13)</f>
        <v>18</v>
      </c>
      <c r="G13" s="342">
        <v>11</v>
      </c>
      <c r="H13" s="136">
        <v>8</v>
      </c>
      <c r="I13" s="344">
        <v>8</v>
      </c>
      <c r="J13" s="345">
        <v>4</v>
      </c>
      <c r="K13" s="197">
        <v>9</v>
      </c>
      <c r="L13" s="440">
        <v>10</v>
      </c>
      <c r="M13" s="157">
        <v>7</v>
      </c>
      <c r="N13" s="440">
        <v>12</v>
      </c>
      <c r="O13" s="157">
        <v>5</v>
      </c>
      <c r="P13" s="156">
        <v>7</v>
      </c>
      <c r="Q13" s="157">
        <v>12</v>
      </c>
      <c r="R13" s="168">
        <v>7</v>
      </c>
      <c r="S13" s="320">
        <v>11</v>
      </c>
      <c r="T13" s="321">
        <v>8</v>
      </c>
      <c r="U13" s="322">
        <v>9</v>
      </c>
      <c r="V13" s="420">
        <v>10</v>
      </c>
      <c r="W13" s="322">
        <v>6</v>
      </c>
      <c r="X13" s="440">
        <v>13</v>
      </c>
      <c r="Y13" s="322">
        <v>5</v>
      </c>
      <c r="Z13" s="321">
        <v>7</v>
      </c>
      <c r="AA13" s="322"/>
      <c r="AB13" s="323"/>
      <c r="AC13" s="229">
        <v>9</v>
      </c>
      <c r="AD13" s="232">
        <v>10</v>
      </c>
      <c r="AE13" s="231">
        <v>9</v>
      </c>
      <c r="AF13" s="232">
        <v>3</v>
      </c>
      <c r="AG13" s="231">
        <v>6</v>
      </c>
      <c r="AH13" s="438">
        <v>13</v>
      </c>
      <c r="AI13" s="231">
        <v>8</v>
      </c>
      <c r="AJ13" s="232">
        <v>4</v>
      </c>
      <c r="AK13" s="231"/>
      <c r="AL13" s="358"/>
      <c r="AM13" s="436">
        <v>9</v>
      </c>
      <c r="AN13" s="132">
        <v>10</v>
      </c>
      <c r="AO13" s="437">
        <v>5</v>
      </c>
      <c r="AP13" s="370">
        <v>7</v>
      </c>
      <c r="AQ13" s="27"/>
      <c r="AR13" s="27"/>
    </row>
    <row r="14" spans="1:44" s="7" customFormat="1" ht="13.15" customHeight="1">
      <c r="A14" s="769">
        <v>10</v>
      </c>
      <c r="B14" s="768" t="s">
        <v>201</v>
      </c>
      <c r="C14" s="91" t="s">
        <v>30</v>
      </c>
      <c r="D14" s="10">
        <f t="shared" si="0"/>
        <v>62</v>
      </c>
      <c r="E14" s="19">
        <f>SUM(L14+N14+V14+AH14)</f>
        <v>42</v>
      </c>
      <c r="F14" s="273">
        <f>SUM(H14+AN14)</f>
        <v>20</v>
      </c>
      <c r="G14" s="342">
        <v>8</v>
      </c>
      <c r="H14" s="136">
        <v>11</v>
      </c>
      <c r="I14" s="344">
        <v>6</v>
      </c>
      <c r="J14" s="345">
        <v>6</v>
      </c>
      <c r="K14" s="197">
        <v>11</v>
      </c>
      <c r="L14" s="440">
        <v>8</v>
      </c>
      <c r="M14" s="157">
        <v>6</v>
      </c>
      <c r="N14" s="440">
        <v>13</v>
      </c>
      <c r="O14" s="157">
        <v>6</v>
      </c>
      <c r="P14" s="156">
        <v>6</v>
      </c>
      <c r="Q14" s="157">
        <v>11</v>
      </c>
      <c r="R14" s="168">
        <v>8</v>
      </c>
      <c r="S14" s="320">
        <v>13</v>
      </c>
      <c r="T14" s="321">
        <v>6</v>
      </c>
      <c r="U14" s="322">
        <v>10</v>
      </c>
      <c r="V14" s="441">
        <v>9</v>
      </c>
      <c r="W14" s="322">
        <v>12</v>
      </c>
      <c r="X14" s="321">
        <v>7</v>
      </c>
      <c r="Y14" s="322">
        <v>6</v>
      </c>
      <c r="Z14" s="321">
        <v>6</v>
      </c>
      <c r="AA14" s="322">
        <v>3</v>
      </c>
      <c r="AB14" s="323">
        <v>4</v>
      </c>
      <c r="AC14" s="234">
        <v>15</v>
      </c>
      <c r="AD14" s="237">
        <v>4</v>
      </c>
      <c r="AE14" s="236">
        <v>4</v>
      </c>
      <c r="AF14" s="237">
        <v>8</v>
      </c>
      <c r="AG14" s="236">
        <v>7</v>
      </c>
      <c r="AH14" s="440">
        <v>12</v>
      </c>
      <c r="AI14" s="236"/>
      <c r="AJ14" s="237"/>
      <c r="AK14" s="231">
        <v>3</v>
      </c>
      <c r="AL14" s="358">
        <v>4</v>
      </c>
      <c r="AM14" s="371">
        <v>10</v>
      </c>
      <c r="AN14" s="136">
        <v>9</v>
      </c>
      <c r="AO14" s="373"/>
      <c r="AP14" s="374"/>
    </row>
    <row r="15" spans="1:44" s="7" customFormat="1" ht="13.15" customHeight="1">
      <c r="A15" s="769">
        <v>11</v>
      </c>
      <c r="B15" s="758" t="s">
        <v>199</v>
      </c>
      <c r="C15" s="91" t="s">
        <v>99</v>
      </c>
      <c r="D15" s="10">
        <f t="shared" si="0"/>
        <v>61</v>
      </c>
      <c r="E15" s="19">
        <f>SUM(L15+N15+V15+AH15)</f>
        <v>36</v>
      </c>
      <c r="F15" s="273">
        <f>SUM(H15+R15)</f>
        <v>25</v>
      </c>
      <c r="G15" s="342">
        <v>6</v>
      </c>
      <c r="H15" s="136">
        <v>13</v>
      </c>
      <c r="I15" s="344">
        <v>4</v>
      </c>
      <c r="J15" s="512">
        <v>8</v>
      </c>
      <c r="K15" s="197">
        <v>8</v>
      </c>
      <c r="L15" s="440">
        <v>11</v>
      </c>
      <c r="M15" s="157">
        <v>9</v>
      </c>
      <c r="N15" s="440">
        <v>10</v>
      </c>
      <c r="O15" s="157">
        <v>7</v>
      </c>
      <c r="P15" s="156">
        <v>5</v>
      </c>
      <c r="Q15" s="157">
        <v>7</v>
      </c>
      <c r="R15" s="137">
        <v>12</v>
      </c>
      <c r="S15" s="320">
        <v>15</v>
      </c>
      <c r="T15" s="321">
        <v>4</v>
      </c>
      <c r="U15" s="322">
        <v>11</v>
      </c>
      <c r="V15" s="441">
        <v>8</v>
      </c>
      <c r="W15" s="322">
        <v>13</v>
      </c>
      <c r="X15" s="321">
        <v>6</v>
      </c>
      <c r="Y15" s="322">
        <v>9</v>
      </c>
      <c r="Z15" s="321">
        <v>3</v>
      </c>
      <c r="AA15" s="318">
        <v>1</v>
      </c>
      <c r="AB15" s="319">
        <v>8</v>
      </c>
      <c r="AC15" s="234">
        <v>17</v>
      </c>
      <c r="AD15" s="237">
        <v>2</v>
      </c>
      <c r="AE15" s="236">
        <v>8</v>
      </c>
      <c r="AF15" s="237">
        <v>4</v>
      </c>
      <c r="AG15" s="236">
        <v>12</v>
      </c>
      <c r="AH15" s="440">
        <v>7</v>
      </c>
      <c r="AI15" s="236">
        <v>5</v>
      </c>
      <c r="AJ15" s="237">
        <v>7</v>
      </c>
      <c r="AK15" s="236">
        <v>2</v>
      </c>
      <c r="AL15" s="359">
        <v>6</v>
      </c>
      <c r="AM15" s="371"/>
      <c r="AN15" s="372"/>
      <c r="AO15" s="373">
        <v>6</v>
      </c>
      <c r="AP15" s="374">
        <v>6</v>
      </c>
      <c r="AQ15" s="30"/>
      <c r="AR15" s="30"/>
    </row>
    <row r="16" spans="1:44" s="27" customFormat="1" ht="12" customHeight="1">
      <c r="A16" s="769">
        <v>12</v>
      </c>
      <c r="B16" s="759" t="s">
        <v>210</v>
      </c>
      <c r="C16" s="102" t="s">
        <v>30</v>
      </c>
      <c r="D16" s="10">
        <f t="shared" si="0"/>
        <v>55</v>
      </c>
      <c r="E16" s="19">
        <f>SUM(T16+V16+X16+AD16)</f>
        <v>43</v>
      </c>
      <c r="F16" s="273">
        <f>SUM(J16+R16)</f>
        <v>12</v>
      </c>
      <c r="G16" s="337">
        <v>18</v>
      </c>
      <c r="H16" s="338">
        <v>1</v>
      </c>
      <c r="I16" s="339">
        <v>6</v>
      </c>
      <c r="J16" s="133">
        <v>6</v>
      </c>
      <c r="K16" s="171">
        <v>15</v>
      </c>
      <c r="L16" s="155">
        <v>4</v>
      </c>
      <c r="M16" s="154">
        <v>18</v>
      </c>
      <c r="N16" s="155">
        <v>1</v>
      </c>
      <c r="O16" s="154">
        <v>6</v>
      </c>
      <c r="P16" s="155">
        <v>6</v>
      </c>
      <c r="Q16" s="154">
        <v>13</v>
      </c>
      <c r="R16" s="133">
        <v>6</v>
      </c>
      <c r="S16" s="316">
        <v>8</v>
      </c>
      <c r="T16" s="438">
        <v>11</v>
      </c>
      <c r="U16" s="318">
        <v>8</v>
      </c>
      <c r="V16" s="439">
        <v>11</v>
      </c>
      <c r="W16" s="318">
        <v>10</v>
      </c>
      <c r="X16" s="438">
        <v>9</v>
      </c>
      <c r="Y16" s="318">
        <v>6</v>
      </c>
      <c r="Z16" s="317">
        <v>6</v>
      </c>
      <c r="AA16" s="322">
        <v>3</v>
      </c>
      <c r="AB16" s="323">
        <v>4</v>
      </c>
      <c r="AC16" s="229">
        <v>7</v>
      </c>
      <c r="AD16" s="438">
        <v>12</v>
      </c>
      <c r="AE16" s="236">
        <v>4</v>
      </c>
      <c r="AF16" s="237">
        <v>8</v>
      </c>
      <c r="AG16" s="231">
        <v>11</v>
      </c>
      <c r="AH16" s="232">
        <v>8</v>
      </c>
      <c r="AI16" s="231"/>
      <c r="AJ16" s="232"/>
      <c r="AK16" s="231">
        <v>3</v>
      </c>
      <c r="AL16" s="358">
        <v>4</v>
      </c>
      <c r="AM16" s="436"/>
      <c r="AN16" s="368"/>
      <c r="AO16" s="437"/>
      <c r="AP16" s="370"/>
    </row>
    <row r="17" spans="1:44" s="7" customFormat="1" ht="13.15" customHeight="1">
      <c r="A17" s="769">
        <v>13</v>
      </c>
      <c r="B17" s="768" t="s">
        <v>202</v>
      </c>
      <c r="C17" s="91" t="s">
        <v>36</v>
      </c>
      <c r="D17" s="10">
        <f t="shared" si="0"/>
        <v>54</v>
      </c>
      <c r="E17" s="19">
        <f>SUM(P17+Z17+AF17+AJ17)</f>
        <v>35</v>
      </c>
      <c r="F17" s="273">
        <f>SUM(H17+J17)</f>
        <v>19</v>
      </c>
      <c r="G17" s="342">
        <v>10</v>
      </c>
      <c r="H17" s="136">
        <v>9</v>
      </c>
      <c r="I17" s="344">
        <v>3</v>
      </c>
      <c r="J17" s="137">
        <v>10</v>
      </c>
      <c r="K17" s="197"/>
      <c r="L17" s="156"/>
      <c r="M17" s="157">
        <v>17</v>
      </c>
      <c r="N17" s="156">
        <v>2</v>
      </c>
      <c r="O17" s="157">
        <v>3</v>
      </c>
      <c r="P17" s="440">
        <v>10</v>
      </c>
      <c r="Q17" s="157">
        <v>17</v>
      </c>
      <c r="R17" s="198">
        <v>2</v>
      </c>
      <c r="S17" s="320"/>
      <c r="T17" s="321"/>
      <c r="U17" s="322"/>
      <c r="V17" s="420"/>
      <c r="W17" s="322"/>
      <c r="X17" s="321"/>
      <c r="Y17" s="322">
        <v>4</v>
      </c>
      <c r="Z17" s="440">
        <v>8</v>
      </c>
      <c r="AA17" s="318">
        <v>2</v>
      </c>
      <c r="AB17" s="319">
        <v>6</v>
      </c>
      <c r="AC17" s="234"/>
      <c r="AD17" s="237"/>
      <c r="AE17" s="236">
        <v>5</v>
      </c>
      <c r="AF17" s="440">
        <v>7</v>
      </c>
      <c r="AG17" s="236"/>
      <c r="AH17" s="237"/>
      <c r="AI17" s="236">
        <v>3</v>
      </c>
      <c r="AJ17" s="440">
        <v>10</v>
      </c>
      <c r="AK17" s="231">
        <v>1</v>
      </c>
      <c r="AL17" s="358">
        <v>8</v>
      </c>
      <c r="AM17" s="371">
        <v>16</v>
      </c>
      <c r="AN17" s="372">
        <v>3</v>
      </c>
      <c r="AO17" s="373">
        <v>4</v>
      </c>
      <c r="AP17" s="374">
        <v>8</v>
      </c>
    </row>
    <row r="18" spans="1:44" s="7" customFormat="1" ht="13.15" customHeight="1">
      <c r="A18" s="769">
        <v>14</v>
      </c>
      <c r="B18" s="768" t="s">
        <v>205</v>
      </c>
      <c r="C18" s="91" t="s">
        <v>45</v>
      </c>
      <c r="D18" s="10">
        <f t="shared" si="0"/>
        <v>47</v>
      </c>
      <c r="E18" s="19">
        <f>SUM(L18+T18+V18+X18)</f>
        <v>35</v>
      </c>
      <c r="F18" s="273">
        <f>SUM(H18+R18)</f>
        <v>12</v>
      </c>
      <c r="G18" s="342">
        <v>12</v>
      </c>
      <c r="H18" s="136">
        <v>7</v>
      </c>
      <c r="I18" s="344">
        <v>10</v>
      </c>
      <c r="J18" s="345">
        <v>2</v>
      </c>
      <c r="K18" s="197">
        <v>12</v>
      </c>
      <c r="L18" s="440">
        <v>7</v>
      </c>
      <c r="M18" s="157">
        <v>13</v>
      </c>
      <c r="N18" s="156">
        <v>6</v>
      </c>
      <c r="O18" s="157">
        <v>9</v>
      </c>
      <c r="P18" s="156">
        <v>3</v>
      </c>
      <c r="Q18" s="157">
        <v>14</v>
      </c>
      <c r="R18" s="137">
        <v>5</v>
      </c>
      <c r="S18" s="320">
        <v>6</v>
      </c>
      <c r="T18" s="440">
        <v>13</v>
      </c>
      <c r="U18" s="322">
        <v>12</v>
      </c>
      <c r="V18" s="441">
        <v>7</v>
      </c>
      <c r="W18" s="322">
        <v>11</v>
      </c>
      <c r="X18" s="440">
        <v>8</v>
      </c>
      <c r="Y18" s="322">
        <v>11</v>
      </c>
      <c r="Z18" s="321">
        <v>1</v>
      </c>
      <c r="AA18" s="322">
        <v>5</v>
      </c>
      <c r="AB18" s="323">
        <v>2</v>
      </c>
      <c r="AC18" s="234">
        <v>13</v>
      </c>
      <c r="AD18" s="237">
        <v>6</v>
      </c>
      <c r="AE18" s="236">
        <v>6</v>
      </c>
      <c r="AF18" s="237">
        <v>6</v>
      </c>
      <c r="AG18" s="236"/>
      <c r="AH18" s="237"/>
      <c r="AI18" s="236">
        <v>10</v>
      </c>
      <c r="AJ18" s="237">
        <v>2</v>
      </c>
      <c r="AK18" s="236"/>
      <c r="AL18" s="359"/>
      <c r="AM18" s="371">
        <v>14</v>
      </c>
      <c r="AN18" s="372">
        <v>5</v>
      </c>
      <c r="AO18" s="373">
        <v>11</v>
      </c>
      <c r="AP18" s="374">
        <v>1</v>
      </c>
    </row>
    <row r="19" spans="1:44" s="27" customFormat="1" ht="12" customHeight="1" thickBot="1">
      <c r="A19" s="769">
        <v>15</v>
      </c>
      <c r="B19" s="770" t="s">
        <v>203</v>
      </c>
      <c r="C19" s="91" t="s">
        <v>42</v>
      </c>
      <c r="D19" s="10">
        <f t="shared" si="0"/>
        <v>43</v>
      </c>
      <c r="E19" s="19">
        <f>SUM(L19+N19+X19+Z19)</f>
        <v>23</v>
      </c>
      <c r="F19" s="273">
        <f>SUM(H19+R19)</f>
        <v>20</v>
      </c>
      <c r="G19" s="342">
        <v>9</v>
      </c>
      <c r="H19" s="136">
        <v>10</v>
      </c>
      <c r="I19" s="344">
        <v>9</v>
      </c>
      <c r="J19" s="345">
        <v>3</v>
      </c>
      <c r="K19" s="197">
        <v>13</v>
      </c>
      <c r="L19" s="440">
        <v>6</v>
      </c>
      <c r="M19" s="157">
        <v>12</v>
      </c>
      <c r="N19" s="440">
        <v>7</v>
      </c>
      <c r="O19" s="157">
        <v>11</v>
      </c>
      <c r="P19" s="156">
        <v>1</v>
      </c>
      <c r="Q19" s="157">
        <v>9</v>
      </c>
      <c r="R19" s="137">
        <v>10</v>
      </c>
      <c r="S19" s="320">
        <v>18</v>
      </c>
      <c r="T19" s="321">
        <v>1</v>
      </c>
      <c r="U19" s="322">
        <v>15</v>
      </c>
      <c r="V19" s="420">
        <v>4</v>
      </c>
      <c r="W19" s="322">
        <v>14</v>
      </c>
      <c r="X19" s="440">
        <v>5</v>
      </c>
      <c r="Y19" s="322">
        <v>7</v>
      </c>
      <c r="Z19" s="440">
        <v>5</v>
      </c>
      <c r="AA19" s="322">
        <v>4</v>
      </c>
      <c r="AB19" s="323">
        <v>3</v>
      </c>
      <c r="AC19" s="234">
        <v>18</v>
      </c>
      <c r="AD19" s="237">
        <v>1</v>
      </c>
      <c r="AE19" s="236"/>
      <c r="AF19" s="237"/>
      <c r="AG19" s="236">
        <v>15</v>
      </c>
      <c r="AH19" s="237">
        <v>4</v>
      </c>
      <c r="AI19" s="236">
        <v>11</v>
      </c>
      <c r="AJ19" s="237">
        <v>1</v>
      </c>
      <c r="AK19" s="236">
        <v>5</v>
      </c>
      <c r="AL19" s="359">
        <v>2</v>
      </c>
      <c r="AM19" s="371">
        <v>11</v>
      </c>
      <c r="AN19" s="372">
        <v>8</v>
      </c>
      <c r="AO19" s="373"/>
      <c r="AP19" s="374"/>
      <c r="AQ19" s="7"/>
      <c r="AR19" s="7"/>
    </row>
    <row r="20" spans="1:44" s="27" customFormat="1" ht="12" customHeight="1">
      <c r="A20" s="20">
        <v>16</v>
      </c>
      <c r="B20" s="108" t="s">
        <v>206</v>
      </c>
      <c r="C20" s="91" t="s">
        <v>99</v>
      </c>
      <c r="D20" s="10">
        <f t="shared" si="0"/>
        <v>33</v>
      </c>
      <c r="E20" s="19">
        <f>SUM(P20+Z20+AF20+AJ20)</f>
        <v>19</v>
      </c>
      <c r="F20" s="273">
        <f>SUM(H20+J20)</f>
        <v>14</v>
      </c>
      <c r="G20" s="342">
        <v>13</v>
      </c>
      <c r="H20" s="136">
        <v>6</v>
      </c>
      <c r="I20" s="344">
        <v>4</v>
      </c>
      <c r="J20" s="137">
        <v>8</v>
      </c>
      <c r="K20" s="197"/>
      <c r="L20" s="156"/>
      <c r="M20" s="157"/>
      <c r="N20" s="156"/>
      <c r="O20" s="157">
        <v>7</v>
      </c>
      <c r="P20" s="440">
        <v>5</v>
      </c>
      <c r="Q20" s="157"/>
      <c r="R20" s="198"/>
      <c r="S20" s="320"/>
      <c r="T20" s="321"/>
      <c r="U20" s="322"/>
      <c r="V20" s="420"/>
      <c r="W20" s="322"/>
      <c r="X20" s="321"/>
      <c r="Y20" s="322">
        <v>9</v>
      </c>
      <c r="Z20" s="440">
        <v>3</v>
      </c>
      <c r="AA20" s="322"/>
      <c r="AB20" s="323"/>
      <c r="AC20" s="234"/>
      <c r="AD20" s="237"/>
      <c r="AE20" s="236">
        <v>8</v>
      </c>
      <c r="AF20" s="440">
        <v>4</v>
      </c>
      <c r="AG20" s="236"/>
      <c r="AH20" s="237"/>
      <c r="AI20" s="236">
        <v>5</v>
      </c>
      <c r="AJ20" s="440">
        <v>7</v>
      </c>
      <c r="AK20" s="236"/>
      <c r="AL20" s="359"/>
      <c r="AM20" s="371">
        <v>13</v>
      </c>
      <c r="AN20" s="372">
        <v>6</v>
      </c>
      <c r="AO20" s="373">
        <v>6</v>
      </c>
      <c r="AP20" s="374">
        <v>6</v>
      </c>
      <c r="AQ20" s="7"/>
      <c r="AR20" s="7"/>
    </row>
    <row r="21" spans="1:44" s="27" customFormat="1" ht="12" customHeight="1">
      <c r="A21" s="20">
        <v>17</v>
      </c>
      <c r="B21" s="74" t="s">
        <v>211</v>
      </c>
      <c r="C21" s="102" t="s">
        <v>126</v>
      </c>
      <c r="D21" s="10">
        <f t="shared" si="0"/>
        <v>32</v>
      </c>
      <c r="E21" s="19">
        <f>SUM(P21+Z21+AF21+AJ21)</f>
        <v>21</v>
      </c>
      <c r="F21" s="273">
        <f>SUM(J21+AP21)</f>
        <v>11</v>
      </c>
      <c r="G21" s="337">
        <v>0</v>
      </c>
      <c r="H21" s="338">
        <v>0</v>
      </c>
      <c r="I21" s="339">
        <v>8</v>
      </c>
      <c r="J21" s="133">
        <v>4</v>
      </c>
      <c r="K21" s="171"/>
      <c r="L21" s="155"/>
      <c r="M21" s="154"/>
      <c r="N21" s="155"/>
      <c r="O21" s="154">
        <v>5</v>
      </c>
      <c r="P21" s="438">
        <v>7</v>
      </c>
      <c r="Q21" s="154"/>
      <c r="R21" s="168"/>
      <c r="S21" s="316"/>
      <c r="T21" s="317"/>
      <c r="U21" s="318"/>
      <c r="V21" s="418"/>
      <c r="W21" s="318"/>
      <c r="X21" s="317"/>
      <c r="Y21" s="318">
        <v>5</v>
      </c>
      <c r="Z21" s="438">
        <v>7</v>
      </c>
      <c r="AA21" s="318"/>
      <c r="AB21" s="514"/>
      <c r="AC21" s="229"/>
      <c r="AD21" s="232"/>
      <c r="AE21" s="231">
        <v>9</v>
      </c>
      <c r="AF21" s="438">
        <v>3</v>
      </c>
      <c r="AG21" s="231"/>
      <c r="AH21" s="232"/>
      <c r="AI21" s="231">
        <v>8</v>
      </c>
      <c r="AJ21" s="438">
        <v>4</v>
      </c>
      <c r="AK21" s="236">
        <v>6</v>
      </c>
      <c r="AL21" s="359">
        <v>1</v>
      </c>
      <c r="AM21" s="436"/>
      <c r="AN21" s="368"/>
      <c r="AO21" s="437">
        <v>5</v>
      </c>
      <c r="AP21" s="133">
        <v>7</v>
      </c>
    </row>
    <row r="22" spans="1:44" s="27" customFormat="1" ht="12" customHeight="1">
      <c r="A22" s="20">
        <v>18</v>
      </c>
      <c r="B22" s="100" t="s">
        <v>215</v>
      </c>
      <c r="C22" s="91" t="s">
        <v>37</v>
      </c>
      <c r="D22" s="10">
        <f t="shared" si="0"/>
        <v>26</v>
      </c>
      <c r="E22" s="19">
        <f>SUM(N22+T22+AD22+AF22)</f>
        <v>21</v>
      </c>
      <c r="F22" s="273">
        <f>SUM(J22+R22)</f>
        <v>5</v>
      </c>
      <c r="G22" s="342">
        <v>0</v>
      </c>
      <c r="H22" s="343">
        <v>0</v>
      </c>
      <c r="I22" s="344">
        <v>11</v>
      </c>
      <c r="J22" s="137">
        <v>1</v>
      </c>
      <c r="K22" s="197">
        <v>14</v>
      </c>
      <c r="L22" s="156">
        <v>5</v>
      </c>
      <c r="M22" s="157">
        <v>14</v>
      </c>
      <c r="N22" s="440">
        <v>5</v>
      </c>
      <c r="O22" s="157">
        <v>8</v>
      </c>
      <c r="P22" s="156">
        <v>4</v>
      </c>
      <c r="Q22" s="157">
        <v>15</v>
      </c>
      <c r="R22" s="137">
        <v>4</v>
      </c>
      <c r="S22" s="320">
        <v>14</v>
      </c>
      <c r="T22" s="440">
        <v>5</v>
      </c>
      <c r="U22" s="322"/>
      <c r="V22" s="420"/>
      <c r="W22" s="322"/>
      <c r="X22" s="321"/>
      <c r="Y22" s="322"/>
      <c r="Z22" s="321"/>
      <c r="AA22" s="322"/>
      <c r="AB22" s="323"/>
      <c r="AC22" s="234">
        <v>14</v>
      </c>
      <c r="AD22" s="440">
        <v>5</v>
      </c>
      <c r="AE22" s="236">
        <v>6</v>
      </c>
      <c r="AF22" s="440">
        <v>6</v>
      </c>
      <c r="AG22" s="236"/>
      <c r="AH22" s="237"/>
      <c r="AI22" s="236">
        <v>10</v>
      </c>
      <c r="AJ22" s="237">
        <v>2</v>
      </c>
      <c r="AK22" s="236">
        <v>6</v>
      </c>
      <c r="AL22" s="359">
        <v>1</v>
      </c>
      <c r="AM22" s="371"/>
      <c r="AN22" s="372"/>
      <c r="AO22" s="373">
        <v>11</v>
      </c>
      <c r="AP22" s="374">
        <v>1</v>
      </c>
      <c r="AQ22" s="7"/>
      <c r="AR22" s="7"/>
    </row>
    <row r="23" spans="1:44" s="27" customFormat="1" ht="12" customHeight="1">
      <c r="A23" s="20">
        <v>19</v>
      </c>
      <c r="B23" s="100" t="s">
        <v>262</v>
      </c>
      <c r="C23" s="91" t="s">
        <v>31</v>
      </c>
      <c r="D23" s="10">
        <f t="shared" si="0"/>
        <v>26</v>
      </c>
      <c r="E23" s="19">
        <f>SUM(N23+X23+Z23+AD23)</f>
        <v>18</v>
      </c>
      <c r="F23" s="273">
        <f>SUM(R23+AN23)</f>
        <v>8</v>
      </c>
      <c r="G23" s="342"/>
      <c r="H23" s="343"/>
      <c r="I23" s="344"/>
      <c r="J23" s="345"/>
      <c r="K23" s="197">
        <v>17</v>
      </c>
      <c r="L23" s="156">
        <v>2</v>
      </c>
      <c r="M23" s="157">
        <v>16</v>
      </c>
      <c r="N23" s="440">
        <v>3</v>
      </c>
      <c r="O23" s="157"/>
      <c r="P23" s="156"/>
      <c r="Q23" s="157">
        <v>18</v>
      </c>
      <c r="R23" s="137">
        <v>1</v>
      </c>
      <c r="S23" s="320"/>
      <c r="T23" s="321"/>
      <c r="U23" s="322"/>
      <c r="V23" s="420"/>
      <c r="W23" s="322">
        <v>16</v>
      </c>
      <c r="X23" s="440">
        <v>3</v>
      </c>
      <c r="Y23" s="322">
        <v>7</v>
      </c>
      <c r="Z23" s="440">
        <v>5</v>
      </c>
      <c r="AA23" s="322">
        <v>4</v>
      </c>
      <c r="AB23" s="323">
        <v>3</v>
      </c>
      <c r="AC23" s="234">
        <v>12</v>
      </c>
      <c r="AD23" s="440">
        <v>7</v>
      </c>
      <c r="AE23" s="236"/>
      <c r="AF23" s="237"/>
      <c r="AG23" s="236">
        <v>18</v>
      </c>
      <c r="AH23" s="237">
        <v>1</v>
      </c>
      <c r="AI23" s="236">
        <v>11</v>
      </c>
      <c r="AJ23" s="237">
        <v>1</v>
      </c>
      <c r="AK23" s="236">
        <v>5</v>
      </c>
      <c r="AL23" s="359">
        <v>2</v>
      </c>
      <c r="AM23" s="371">
        <v>12</v>
      </c>
      <c r="AN23" s="136">
        <v>7</v>
      </c>
      <c r="AO23" s="373"/>
      <c r="AP23" s="374"/>
      <c r="AQ23" s="7"/>
      <c r="AR23" s="7"/>
    </row>
    <row r="24" spans="1:44" s="7" customFormat="1" ht="13.15" customHeight="1">
      <c r="A24" s="20">
        <v>20</v>
      </c>
      <c r="B24" s="100" t="s">
        <v>287</v>
      </c>
      <c r="C24" s="91" t="s">
        <v>45</v>
      </c>
      <c r="D24" s="10">
        <f t="shared" si="0"/>
        <v>25</v>
      </c>
      <c r="E24" s="19">
        <f>SUM(V24+X24+AF24+AJ24)</f>
        <v>19</v>
      </c>
      <c r="F24" s="273">
        <f>SUM(AN24+AP24)</f>
        <v>6</v>
      </c>
      <c r="G24" s="342"/>
      <c r="H24" s="343"/>
      <c r="I24" s="344"/>
      <c r="J24" s="345"/>
      <c r="K24" s="197"/>
      <c r="L24" s="156"/>
      <c r="M24" s="157"/>
      <c r="N24" s="156"/>
      <c r="O24" s="157"/>
      <c r="P24" s="156"/>
      <c r="Q24" s="157"/>
      <c r="R24" s="198"/>
      <c r="S24" s="320"/>
      <c r="T24" s="321"/>
      <c r="U24" s="322">
        <v>14</v>
      </c>
      <c r="V24" s="441">
        <v>5</v>
      </c>
      <c r="W24" s="322">
        <v>15</v>
      </c>
      <c r="X24" s="440">
        <v>4</v>
      </c>
      <c r="Y24" s="322">
        <v>10</v>
      </c>
      <c r="Z24" s="321">
        <v>2</v>
      </c>
      <c r="AA24" s="322">
        <v>5</v>
      </c>
      <c r="AB24" s="323">
        <v>2</v>
      </c>
      <c r="AC24" s="234"/>
      <c r="AD24" s="237"/>
      <c r="AE24" s="236">
        <v>7</v>
      </c>
      <c r="AF24" s="440">
        <v>5</v>
      </c>
      <c r="AG24" s="236">
        <v>17</v>
      </c>
      <c r="AH24" s="237">
        <v>2</v>
      </c>
      <c r="AI24" s="236">
        <v>7</v>
      </c>
      <c r="AJ24" s="440">
        <v>5</v>
      </c>
      <c r="AK24" s="236"/>
      <c r="AL24" s="359"/>
      <c r="AM24" s="371">
        <v>15</v>
      </c>
      <c r="AN24" s="136">
        <v>4</v>
      </c>
      <c r="AO24" s="373">
        <v>10</v>
      </c>
      <c r="AP24" s="137">
        <v>2</v>
      </c>
    </row>
    <row r="25" spans="1:44" s="7" customFormat="1" ht="13.15" customHeight="1">
      <c r="A25" s="20">
        <v>21</v>
      </c>
      <c r="B25" s="100" t="s">
        <v>255</v>
      </c>
      <c r="C25" s="91" t="s">
        <v>82</v>
      </c>
      <c r="D25" s="10">
        <f t="shared" si="0"/>
        <v>22</v>
      </c>
      <c r="E25" s="19">
        <f>SUM(L25+N25+T25+AH25)</f>
        <v>16</v>
      </c>
      <c r="F25" s="273">
        <f>SUM(R25+AP25)</f>
        <v>6</v>
      </c>
      <c r="G25" s="342"/>
      <c r="H25" s="343"/>
      <c r="I25" s="344"/>
      <c r="J25" s="345"/>
      <c r="K25" s="197">
        <v>16</v>
      </c>
      <c r="L25" s="440">
        <v>3</v>
      </c>
      <c r="M25" s="157">
        <v>15</v>
      </c>
      <c r="N25" s="440">
        <v>4</v>
      </c>
      <c r="O25" s="157">
        <v>10</v>
      </c>
      <c r="P25" s="156">
        <v>2</v>
      </c>
      <c r="Q25" s="157">
        <v>16</v>
      </c>
      <c r="R25" s="137">
        <v>3</v>
      </c>
      <c r="S25" s="320">
        <v>16</v>
      </c>
      <c r="T25" s="440">
        <v>3</v>
      </c>
      <c r="U25" s="322">
        <v>18</v>
      </c>
      <c r="V25" s="420">
        <v>1</v>
      </c>
      <c r="W25" s="322"/>
      <c r="X25" s="321"/>
      <c r="Y25" s="322"/>
      <c r="Z25" s="321"/>
      <c r="AA25" s="322"/>
      <c r="AB25" s="323"/>
      <c r="AC25" s="234">
        <v>16</v>
      </c>
      <c r="AD25" s="237">
        <v>3</v>
      </c>
      <c r="AE25" s="236"/>
      <c r="AF25" s="237"/>
      <c r="AG25" s="236">
        <v>13</v>
      </c>
      <c r="AH25" s="440">
        <v>6</v>
      </c>
      <c r="AI25" s="236">
        <v>9</v>
      </c>
      <c r="AJ25" s="237">
        <v>3</v>
      </c>
      <c r="AK25" s="236"/>
      <c r="AL25" s="359"/>
      <c r="AM25" s="371">
        <v>17</v>
      </c>
      <c r="AN25" s="372">
        <v>2</v>
      </c>
      <c r="AO25" s="373">
        <v>9</v>
      </c>
      <c r="AP25" s="137">
        <v>3</v>
      </c>
    </row>
    <row r="26" spans="1:44" s="27" customFormat="1" ht="12" customHeight="1">
      <c r="A26" s="20">
        <v>22</v>
      </c>
      <c r="B26" s="20" t="s">
        <v>289</v>
      </c>
      <c r="C26" s="95" t="s">
        <v>30</v>
      </c>
      <c r="D26" s="10">
        <f t="shared" si="0"/>
        <v>21</v>
      </c>
      <c r="E26" s="19">
        <f>SUM(T26+V26+AD26+AH26)</f>
        <v>21</v>
      </c>
      <c r="F26" s="273">
        <v>0</v>
      </c>
      <c r="G26" s="337"/>
      <c r="H26" s="338"/>
      <c r="I26" s="339"/>
      <c r="J26" s="340"/>
      <c r="K26" s="171"/>
      <c r="L26" s="155"/>
      <c r="M26" s="154"/>
      <c r="N26" s="155"/>
      <c r="O26" s="154"/>
      <c r="P26" s="155"/>
      <c r="Q26" s="155"/>
      <c r="R26" s="168"/>
      <c r="S26" s="316">
        <v>12</v>
      </c>
      <c r="T26" s="438">
        <v>7</v>
      </c>
      <c r="U26" s="318">
        <v>16</v>
      </c>
      <c r="V26" s="439">
        <v>3</v>
      </c>
      <c r="W26" s="318"/>
      <c r="X26" s="317"/>
      <c r="Y26" s="318"/>
      <c r="Z26" s="317"/>
      <c r="AA26" s="322">
        <v>3</v>
      </c>
      <c r="AB26" s="323">
        <v>4</v>
      </c>
      <c r="AC26" s="229">
        <v>11</v>
      </c>
      <c r="AD26" s="438">
        <v>8</v>
      </c>
      <c r="AE26" s="254">
        <v>11</v>
      </c>
      <c r="AF26" s="232">
        <v>1</v>
      </c>
      <c r="AG26" s="231">
        <v>16</v>
      </c>
      <c r="AH26" s="438">
        <v>3</v>
      </c>
      <c r="AI26" s="231"/>
      <c r="AJ26" s="232"/>
      <c r="AK26" s="231">
        <v>3</v>
      </c>
      <c r="AL26" s="358">
        <v>4</v>
      </c>
      <c r="AM26" s="436"/>
      <c r="AN26" s="368"/>
      <c r="AO26" s="437"/>
      <c r="AP26" s="370"/>
    </row>
    <row r="27" spans="1:44" s="27" customFormat="1" ht="12" customHeight="1">
      <c r="A27" s="20">
        <v>23</v>
      </c>
      <c r="B27" s="74" t="s">
        <v>212</v>
      </c>
      <c r="C27" s="102" t="s">
        <v>42</v>
      </c>
      <c r="D27" s="10">
        <f t="shared" si="0"/>
        <v>18</v>
      </c>
      <c r="E27" s="19">
        <f>SUM(V27+AF27+AH27+AJ27)</f>
        <v>15</v>
      </c>
      <c r="F27" s="273">
        <f>SUM(J27)</f>
        <v>3</v>
      </c>
      <c r="G27" s="337">
        <v>0</v>
      </c>
      <c r="H27" s="338">
        <v>0</v>
      </c>
      <c r="I27" s="339">
        <v>9</v>
      </c>
      <c r="J27" s="133">
        <v>3</v>
      </c>
      <c r="K27" s="171"/>
      <c r="L27" s="155"/>
      <c r="M27" s="154"/>
      <c r="N27" s="155"/>
      <c r="O27" s="154">
        <v>11</v>
      </c>
      <c r="P27" s="155">
        <v>1</v>
      </c>
      <c r="Q27" s="154"/>
      <c r="R27" s="168"/>
      <c r="S27" s="316"/>
      <c r="T27" s="317"/>
      <c r="U27" s="318">
        <v>17</v>
      </c>
      <c r="V27" s="439">
        <v>2</v>
      </c>
      <c r="W27" s="318">
        <v>19</v>
      </c>
      <c r="X27" s="317">
        <v>1</v>
      </c>
      <c r="Y27" s="318"/>
      <c r="Z27" s="317"/>
      <c r="AA27" s="318"/>
      <c r="AB27" s="514"/>
      <c r="AC27" s="229"/>
      <c r="AD27" s="232"/>
      <c r="AE27" s="231">
        <v>10</v>
      </c>
      <c r="AF27" s="438">
        <v>2</v>
      </c>
      <c r="AG27" s="231">
        <v>14</v>
      </c>
      <c r="AH27" s="438">
        <v>5</v>
      </c>
      <c r="AI27" s="231">
        <v>6</v>
      </c>
      <c r="AJ27" s="438">
        <v>6</v>
      </c>
      <c r="AK27" s="231"/>
      <c r="AL27" s="358"/>
      <c r="AM27" s="436"/>
      <c r="AN27" s="368"/>
      <c r="AO27" s="437"/>
      <c r="AP27" s="370"/>
    </row>
    <row r="28" spans="1:44" s="27" customFormat="1" ht="12" customHeight="1">
      <c r="A28" s="20">
        <v>24</v>
      </c>
      <c r="B28" s="72" t="s">
        <v>295</v>
      </c>
      <c r="C28" s="90" t="s">
        <v>115</v>
      </c>
      <c r="D28" s="10">
        <f t="shared" si="0"/>
        <v>14</v>
      </c>
      <c r="E28" s="19">
        <f>SUM(Z28+AF28+AJ28)</f>
        <v>12</v>
      </c>
      <c r="F28" s="273">
        <f>SUM(AP28)</f>
        <v>2</v>
      </c>
      <c r="G28" s="337"/>
      <c r="H28" s="338"/>
      <c r="I28" s="339"/>
      <c r="J28" s="340"/>
      <c r="K28" s="171"/>
      <c r="L28" s="155"/>
      <c r="M28" s="154"/>
      <c r="N28" s="155"/>
      <c r="O28" s="154"/>
      <c r="P28" s="155"/>
      <c r="Q28" s="155"/>
      <c r="R28" s="168"/>
      <c r="S28" s="316"/>
      <c r="T28" s="317"/>
      <c r="U28" s="318"/>
      <c r="V28" s="418"/>
      <c r="W28" s="318"/>
      <c r="X28" s="317"/>
      <c r="Y28" s="318">
        <v>10</v>
      </c>
      <c r="Z28" s="438">
        <v>2</v>
      </c>
      <c r="AA28" s="322">
        <v>5</v>
      </c>
      <c r="AB28" s="323">
        <v>2</v>
      </c>
      <c r="AC28" s="229"/>
      <c r="AD28" s="232"/>
      <c r="AE28" s="236">
        <v>7</v>
      </c>
      <c r="AF28" s="440">
        <v>5</v>
      </c>
      <c r="AG28" s="231"/>
      <c r="AH28" s="232"/>
      <c r="AI28" s="231">
        <v>7</v>
      </c>
      <c r="AJ28" s="438">
        <v>5</v>
      </c>
      <c r="AK28" s="231"/>
      <c r="AL28" s="358"/>
      <c r="AM28" s="436"/>
      <c r="AN28" s="368"/>
      <c r="AO28" s="369">
        <v>10</v>
      </c>
      <c r="AP28" s="133">
        <v>2</v>
      </c>
    </row>
    <row r="29" spans="1:44" s="7" customFormat="1" ht="13.15" customHeight="1">
      <c r="A29" s="20">
        <v>25</v>
      </c>
      <c r="B29" s="74" t="s">
        <v>208</v>
      </c>
      <c r="C29" s="102" t="s">
        <v>48</v>
      </c>
      <c r="D29" s="10">
        <f t="shared" si="0"/>
        <v>11</v>
      </c>
      <c r="E29" s="19">
        <f>SUM(T29)</f>
        <v>2</v>
      </c>
      <c r="F29" s="273">
        <f>SUM(J29+AP29)</f>
        <v>9</v>
      </c>
      <c r="G29" s="337">
        <v>16</v>
      </c>
      <c r="H29" s="338">
        <v>3</v>
      </c>
      <c r="I29" s="339">
        <v>7</v>
      </c>
      <c r="J29" s="133">
        <v>5</v>
      </c>
      <c r="K29" s="171"/>
      <c r="L29" s="155"/>
      <c r="M29" s="154"/>
      <c r="N29" s="155"/>
      <c r="O29" s="154"/>
      <c r="P29" s="155"/>
      <c r="Q29" s="154"/>
      <c r="R29" s="168"/>
      <c r="S29" s="316">
        <v>17</v>
      </c>
      <c r="T29" s="438">
        <v>2</v>
      </c>
      <c r="U29" s="318"/>
      <c r="V29" s="418"/>
      <c r="W29" s="318"/>
      <c r="X29" s="317"/>
      <c r="Y29" s="318"/>
      <c r="Z29" s="317"/>
      <c r="AA29" s="322">
        <v>4</v>
      </c>
      <c r="AB29" s="323">
        <v>3</v>
      </c>
      <c r="AC29" s="229"/>
      <c r="AD29" s="232"/>
      <c r="AE29" s="231"/>
      <c r="AF29" s="232"/>
      <c r="AG29" s="231"/>
      <c r="AH29" s="232"/>
      <c r="AI29" s="231"/>
      <c r="AJ29" s="232"/>
      <c r="AK29" s="236">
        <v>5</v>
      </c>
      <c r="AL29" s="359">
        <v>2</v>
      </c>
      <c r="AM29" s="436">
        <v>18</v>
      </c>
      <c r="AN29" s="368">
        <v>1</v>
      </c>
      <c r="AO29" s="437">
        <v>8</v>
      </c>
      <c r="AP29" s="133">
        <v>4</v>
      </c>
      <c r="AQ29" s="27"/>
      <c r="AR29" s="27"/>
    </row>
    <row r="30" spans="1:44" s="7" customFormat="1" ht="13.15" customHeight="1">
      <c r="A30" s="20">
        <v>26</v>
      </c>
      <c r="B30" s="74" t="s">
        <v>209</v>
      </c>
      <c r="C30" s="102" t="s">
        <v>48</v>
      </c>
      <c r="D30" s="10">
        <f t="shared" si="0"/>
        <v>9</v>
      </c>
      <c r="E30" s="19">
        <v>0</v>
      </c>
      <c r="F30" s="273">
        <f>SUM(J30+AP30)</f>
        <v>9</v>
      </c>
      <c r="G30" s="337">
        <v>17</v>
      </c>
      <c r="H30" s="338">
        <v>2</v>
      </c>
      <c r="I30" s="339">
        <v>7</v>
      </c>
      <c r="J30" s="133">
        <v>5</v>
      </c>
      <c r="K30" s="171"/>
      <c r="L30" s="155"/>
      <c r="M30" s="154"/>
      <c r="N30" s="155"/>
      <c r="O30" s="154"/>
      <c r="P30" s="155"/>
      <c r="Q30" s="154"/>
      <c r="R30" s="168"/>
      <c r="S30" s="316"/>
      <c r="T30" s="317"/>
      <c r="U30" s="318"/>
      <c r="V30" s="418"/>
      <c r="W30" s="318"/>
      <c r="X30" s="317"/>
      <c r="Y30" s="318"/>
      <c r="Z30" s="317"/>
      <c r="AA30" s="322">
        <v>4</v>
      </c>
      <c r="AB30" s="323">
        <v>3</v>
      </c>
      <c r="AC30" s="229"/>
      <c r="AD30" s="232"/>
      <c r="AE30" s="231"/>
      <c r="AF30" s="232"/>
      <c r="AG30" s="231"/>
      <c r="AH30" s="232"/>
      <c r="AI30" s="231"/>
      <c r="AJ30" s="232"/>
      <c r="AK30" s="236">
        <v>5</v>
      </c>
      <c r="AL30" s="359">
        <v>2</v>
      </c>
      <c r="AM30" s="436"/>
      <c r="AN30" s="368"/>
      <c r="AO30" s="437">
        <v>8</v>
      </c>
      <c r="AP30" s="133">
        <v>4</v>
      </c>
      <c r="AQ30" s="27"/>
      <c r="AR30" s="27"/>
    </row>
    <row r="31" spans="1:44" s="7" customFormat="1" ht="13.15" customHeight="1">
      <c r="A31" s="20">
        <v>27</v>
      </c>
      <c r="B31" s="72" t="s">
        <v>290</v>
      </c>
      <c r="C31" s="90" t="s">
        <v>40</v>
      </c>
      <c r="D31" s="10">
        <f t="shared" si="0"/>
        <v>9</v>
      </c>
      <c r="E31" s="19">
        <f>SUM(Z31)</f>
        <v>4</v>
      </c>
      <c r="F31" s="273">
        <f>SUM(AP31)</f>
        <v>5</v>
      </c>
      <c r="G31" s="337"/>
      <c r="H31" s="338"/>
      <c r="I31" s="339"/>
      <c r="J31" s="340"/>
      <c r="K31" s="171"/>
      <c r="L31" s="155"/>
      <c r="M31" s="154"/>
      <c r="N31" s="155"/>
      <c r="O31" s="154"/>
      <c r="P31" s="155"/>
      <c r="Q31" s="155"/>
      <c r="R31" s="168"/>
      <c r="S31" s="316"/>
      <c r="T31" s="317"/>
      <c r="U31" s="318"/>
      <c r="V31" s="418"/>
      <c r="W31" s="318"/>
      <c r="X31" s="317"/>
      <c r="Y31" s="318">
        <v>8</v>
      </c>
      <c r="Z31" s="438">
        <v>4</v>
      </c>
      <c r="AA31" s="318">
        <v>6</v>
      </c>
      <c r="AB31" s="487">
        <v>1</v>
      </c>
      <c r="AC31" s="229"/>
      <c r="AD31" s="232"/>
      <c r="AE31" s="231"/>
      <c r="AF31" s="232"/>
      <c r="AG31" s="231"/>
      <c r="AH31" s="232"/>
      <c r="AI31" s="231"/>
      <c r="AJ31" s="232"/>
      <c r="AK31" s="231"/>
      <c r="AL31" s="358"/>
      <c r="AM31" s="436"/>
      <c r="AN31" s="368"/>
      <c r="AO31" s="369">
        <v>7</v>
      </c>
      <c r="AP31" s="133">
        <v>5</v>
      </c>
      <c r="AQ31" s="27"/>
      <c r="AR31" s="27"/>
    </row>
    <row r="32" spans="1:44" s="27" customFormat="1" ht="12" customHeight="1">
      <c r="A32" s="20">
        <v>28</v>
      </c>
      <c r="B32" s="74" t="s">
        <v>213</v>
      </c>
      <c r="C32" s="102" t="s">
        <v>45</v>
      </c>
      <c r="D32" s="10">
        <f t="shared" si="0"/>
        <v>7</v>
      </c>
      <c r="E32" s="19">
        <f>SUM(L32+P32+Z32)</f>
        <v>5</v>
      </c>
      <c r="F32" s="273">
        <f>SUM(J32)</f>
        <v>2</v>
      </c>
      <c r="G32" s="337">
        <v>0</v>
      </c>
      <c r="H32" s="338">
        <v>0</v>
      </c>
      <c r="I32" s="339">
        <v>10</v>
      </c>
      <c r="J32" s="133">
        <v>2</v>
      </c>
      <c r="K32" s="171">
        <v>18</v>
      </c>
      <c r="L32" s="438">
        <v>1</v>
      </c>
      <c r="M32" s="154"/>
      <c r="N32" s="155"/>
      <c r="O32" s="154">
        <v>9</v>
      </c>
      <c r="P32" s="438">
        <v>3</v>
      </c>
      <c r="Q32" s="154"/>
      <c r="R32" s="168"/>
      <c r="S32" s="316"/>
      <c r="T32" s="317"/>
      <c r="U32" s="318"/>
      <c r="V32" s="418"/>
      <c r="W32" s="318"/>
      <c r="X32" s="317"/>
      <c r="Y32" s="318">
        <v>11</v>
      </c>
      <c r="Z32" s="438">
        <v>1</v>
      </c>
      <c r="AA32" s="322">
        <v>5</v>
      </c>
      <c r="AB32" s="323">
        <v>2</v>
      </c>
      <c r="AC32" s="229"/>
      <c r="AD32" s="232"/>
      <c r="AE32" s="231"/>
      <c r="AF32" s="232"/>
      <c r="AG32" s="231"/>
      <c r="AH32" s="232"/>
      <c r="AI32" s="231"/>
      <c r="AJ32" s="232"/>
      <c r="AK32" s="231"/>
      <c r="AL32" s="358"/>
      <c r="AM32" s="436"/>
      <c r="AN32" s="368"/>
      <c r="AO32" s="437"/>
      <c r="AP32" s="370"/>
    </row>
    <row r="33" spans="1:44" s="7" customFormat="1" ht="13.15" customHeight="1">
      <c r="A33" s="20">
        <v>29</v>
      </c>
      <c r="B33" s="100" t="s">
        <v>214</v>
      </c>
      <c r="C33" s="91" t="s">
        <v>37</v>
      </c>
      <c r="D33" s="10">
        <f t="shared" si="0"/>
        <v>5</v>
      </c>
      <c r="E33" s="19">
        <f>SUM(P33)</f>
        <v>4</v>
      </c>
      <c r="F33" s="273">
        <f>SUM(J33)</f>
        <v>1</v>
      </c>
      <c r="G33" s="342">
        <v>0</v>
      </c>
      <c r="H33" s="343">
        <v>0</v>
      </c>
      <c r="I33" s="344">
        <v>11</v>
      </c>
      <c r="J33" s="137">
        <v>1</v>
      </c>
      <c r="K33" s="197"/>
      <c r="L33" s="156"/>
      <c r="M33" s="157"/>
      <c r="N33" s="156"/>
      <c r="O33" s="157">
        <v>8</v>
      </c>
      <c r="P33" s="440">
        <v>4</v>
      </c>
      <c r="Q33" s="157"/>
      <c r="R33" s="198"/>
      <c r="S33" s="320"/>
      <c r="T33" s="321"/>
      <c r="U33" s="322"/>
      <c r="V33" s="420"/>
      <c r="W33" s="322"/>
      <c r="X33" s="321"/>
      <c r="Y33" s="322"/>
      <c r="Z33" s="321"/>
      <c r="AA33" s="322"/>
      <c r="AB33" s="323"/>
      <c r="AC33" s="234"/>
      <c r="AD33" s="237"/>
      <c r="AE33" s="236"/>
      <c r="AF33" s="237"/>
      <c r="AG33" s="236"/>
      <c r="AH33" s="237"/>
      <c r="AI33" s="236"/>
      <c r="AJ33" s="237"/>
      <c r="AK33" s="236">
        <v>6</v>
      </c>
      <c r="AL33" s="359">
        <v>1</v>
      </c>
      <c r="AM33" s="371"/>
      <c r="AN33" s="372"/>
      <c r="AO33" s="373"/>
      <c r="AP33" s="374"/>
    </row>
    <row r="34" spans="1:44" s="27" customFormat="1" ht="12" customHeight="1">
      <c r="A34" s="20">
        <v>30</v>
      </c>
      <c r="B34" s="100" t="s">
        <v>254</v>
      </c>
      <c r="C34" s="91" t="s">
        <v>34</v>
      </c>
      <c r="D34" s="10">
        <f t="shared" si="0"/>
        <v>5</v>
      </c>
      <c r="E34" s="19">
        <f>SUM(P34+AJ34)</f>
        <v>5</v>
      </c>
      <c r="F34" s="273">
        <v>0</v>
      </c>
      <c r="G34" s="342"/>
      <c r="H34" s="343"/>
      <c r="I34" s="344"/>
      <c r="J34" s="345"/>
      <c r="K34" s="197"/>
      <c r="L34" s="156"/>
      <c r="M34" s="157"/>
      <c r="N34" s="156"/>
      <c r="O34" s="157">
        <v>10</v>
      </c>
      <c r="P34" s="440">
        <v>2</v>
      </c>
      <c r="Q34" s="157"/>
      <c r="R34" s="198"/>
      <c r="S34" s="320"/>
      <c r="T34" s="321"/>
      <c r="U34" s="322"/>
      <c r="V34" s="420"/>
      <c r="W34" s="322"/>
      <c r="X34" s="321"/>
      <c r="Y34" s="322"/>
      <c r="Z34" s="321"/>
      <c r="AA34" s="322"/>
      <c r="AB34" s="323"/>
      <c r="AC34" s="234"/>
      <c r="AD34" s="237"/>
      <c r="AE34" s="236"/>
      <c r="AF34" s="237"/>
      <c r="AG34" s="236"/>
      <c r="AH34" s="237"/>
      <c r="AI34" s="236">
        <v>9</v>
      </c>
      <c r="AJ34" s="440">
        <v>3</v>
      </c>
      <c r="AK34" s="236"/>
      <c r="AL34" s="359"/>
      <c r="AM34" s="371"/>
      <c r="AN34" s="372"/>
      <c r="AO34" s="373"/>
      <c r="AP34" s="374"/>
      <c r="AQ34" s="7"/>
      <c r="AR34" s="7"/>
    </row>
    <row r="35" spans="1:44" s="27" customFormat="1" ht="12" customHeight="1">
      <c r="A35" s="20">
        <v>31</v>
      </c>
      <c r="B35" s="20" t="s">
        <v>288</v>
      </c>
      <c r="C35" s="95" t="s">
        <v>126</v>
      </c>
      <c r="D35" s="10">
        <f t="shared" si="0"/>
        <v>5</v>
      </c>
      <c r="E35" s="19">
        <f>SUM(X35)</f>
        <v>2</v>
      </c>
      <c r="F35" s="273">
        <f>SUM(AP35)</f>
        <v>3</v>
      </c>
      <c r="G35" s="337"/>
      <c r="H35" s="338"/>
      <c r="I35" s="339"/>
      <c r="J35" s="340"/>
      <c r="K35" s="171"/>
      <c r="L35" s="155"/>
      <c r="M35" s="154"/>
      <c r="N35" s="155"/>
      <c r="O35" s="154"/>
      <c r="P35" s="155"/>
      <c r="Q35" s="155"/>
      <c r="R35" s="168"/>
      <c r="S35" s="316"/>
      <c r="T35" s="317"/>
      <c r="U35" s="318"/>
      <c r="V35" s="418"/>
      <c r="W35" s="318">
        <v>17</v>
      </c>
      <c r="X35" s="438">
        <v>2</v>
      </c>
      <c r="Y35" s="318"/>
      <c r="Z35" s="317"/>
      <c r="AA35" s="318"/>
      <c r="AB35" s="319"/>
      <c r="AC35" s="229"/>
      <c r="AD35" s="232"/>
      <c r="AE35" s="231"/>
      <c r="AF35" s="232"/>
      <c r="AG35" s="231"/>
      <c r="AH35" s="232"/>
      <c r="AI35" s="231"/>
      <c r="AJ35" s="232"/>
      <c r="AK35" s="236">
        <v>6</v>
      </c>
      <c r="AL35" s="359">
        <v>1</v>
      </c>
      <c r="AM35" s="436"/>
      <c r="AN35" s="368"/>
      <c r="AO35" s="369">
        <v>9</v>
      </c>
      <c r="AP35" s="133">
        <v>3</v>
      </c>
    </row>
    <row r="36" spans="1:44" s="27" customFormat="1" ht="12" customHeight="1">
      <c r="A36" s="20">
        <v>32</v>
      </c>
      <c r="B36" s="72" t="s">
        <v>294</v>
      </c>
      <c r="C36" s="90" t="s">
        <v>30</v>
      </c>
      <c r="D36" s="10">
        <f t="shared" si="0"/>
        <v>1</v>
      </c>
      <c r="E36" s="19">
        <f>SUM(AF36)</f>
        <v>1</v>
      </c>
      <c r="F36" s="273">
        <v>0</v>
      </c>
      <c r="G36" s="337"/>
      <c r="H36" s="338"/>
      <c r="I36" s="339"/>
      <c r="J36" s="340"/>
      <c r="K36" s="171"/>
      <c r="L36" s="155"/>
      <c r="M36" s="154"/>
      <c r="N36" s="155"/>
      <c r="O36" s="154"/>
      <c r="P36" s="155"/>
      <c r="Q36" s="155"/>
      <c r="R36" s="168"/>
      <c r="S36" s="316"/>
      <c r="T36" s="317"/>
      <c r="U36" s="318"/>
      <c r="V36" s="418"/>
      <c r="W36" s="318"/>
      <c r="X36" s="317"/>
      <c r="Y36" s="318"/>
      <c r="Z36" s="317"/>
      <c r="AA36" s="322">
        <v>3</v>
      </c>
      <c r="AB36" s="323">
        <v>4</v>
      </c>
      <c r="AC36" s="229"/>
      <c r="AD36" s="232"/>
      <c r="AE36" s="231">
        <v>11</v>
      </c>
      <c r="AF36" s="438">
        <v>1</v>
      </c>
      <c r="AG36" s="231"/>
      <c r="AH36" s="232"/>
      <c r="AI36" s="231"/>
      <c r="AJ36" s="232"/>
      <c r="AK36" s="231">
        <v>3</v>
      </c>
      <c r="AL36" s="358">
        <v>4</v>
      </c>
      <c r="AM36" s="436"/>
      <c r="AN36" s="368"/>
      <c r="AO36" s="369"/>
      <c r="AP36" s="370"/>
    </row>
    <row r="37" spans="1:44" s="27" customFormat="1" ht="12" customHeight="1">
      <c r="A37" s="20"/>
      <c r="B37" s="8"/>
      <c r="C37" s="90"/>
      <c r="D37" s="10"/>
      <c r="E37" s="19"/>
      <c r="F37" s="273"/>
      <c r="G37" s="337"/>
      <c r="H37" s="338"/>
      <c r="I37" s="339"/>
      <c r="J37" s="340"/>
      <c r="K37" s="171"/>
      <c r="L37" s="155"/>
      <c r="M37" s="154"/>
      <c r="N37" s="155"/>
      <c r="O37" s="154"/>
      <c r="P37" s="155"/>
      <c r="Q37" s="155"/>
      <c r="R37" s="168"/>
      <c r="S37" s="316"/>
      <c r="T37" s="317"/>
      <c r="U37" s="318"/>
      <c r="V37" s="418"/>
      <c r="W37" s="318"/>
      <c r="X37" s="317"/>
      <c r="Y37" s="318"/>
      <c r="Z37" s="317"/>
      <c r="AA37" s="318"/>
      <c r="AB37" s="319"/>
      <c r="AC37" s="229"/>
      <c r="AD37" s="232"/>
      <c r="AE37" s="231"/>
      <c r="AF37" s="232"/>
      <c r="AG37" s="231"/>
      <c r="AH37" s="232"/>
      <c r="AI37" s="231"/>
      <c r="AJ37" s="232"/>
      <c r="AK37" s="231"/>
      <c r="AL37" s="358"/>
      <c r="AM37" s="436"/>
      <c r="AN37" s="368"/>
      <c r="AO37" s="369"/>
      <c r="AP37" s="370"/>
    </row>
    <row r="38" spans="1:44" s="27" customFormat="1" ht="12" customHeight="1" thickBot="1">
      <c r="A38" s="278"/>
      <c r="B38" s="97"/>
      <c r="C38" s="115"/>
      <c r="D38" s="99"/>
      <c r="E38" s="21"/>
      <c r="F38" s="274"/>
      <c r="G38" s="353"/>
      <c r="H38" s="354"/>
      <c r="I38" s="468"/>
      <c r="J38" s="469"/>
      <c r="K38" s="172"/>
      <c r="L38" s="173"/>
      <c r="M38" s="174"/>
      <c r="N38" s="173"/>
      <c r="O38" s="174"/>
      <c r="P38" s="173"/>
      <c r="Q38" s="173"/>
      <c r="R38" s="175"/>
      <c r="S38" s="327"/>
      <c r="T38" s="328"/>
      <c r="U38" s="493"/>
      <c r="V38" s="492"/>
      <c r="W38" s="493"/>
      <c r="X38" s="328"/>
      <c r="Y38" s="493"/>
      <c r="Z38" s="328"/>
      <c r="AA38" s="493"/>
      <c r="AB38" s="506"/>
      <c r="AC38" s="483"/>
      <c r="AD38" s="501"/>
      <c r="AE38" s="484"/>
      <c r="AF38" s="501"/>
      <c r="AG38" s="484"/>
      <c r="AH38" s="501"/>
      <c r="AI38" s="484"/>
      <c r="AJ38" s="501"/>
      <c r="AK38" s="484"/>
      <c r="AL38" s="503"/>
      <c r="AM38" s="521"/>
      <c r="AN38" s="471"/>
      <c r="AO38" s="472"/>
      <c r="AP38" s="473"/>
    </row>
    <row r="39" spans="1:44" ht="12" customHeight="1">
      <c r="I39" s="24"/>
      <c r="J39" s="24"/>
      <c r="M39" s="24"/>
      <c r="N39" s="24"/>
      <c r="W39" s="28"/>
      <c r="X39" s="28"/>
      <c r="Y39" s="28"/>
      <c r="Z39" s="28"/>
    </row>
    <row r="40" spans="1:44" ht="12" customHeight="1">
      <c r="AO40" s="28"/>
      <c r="AP40" s="28"/>
    </row>
    <row r="41" spans="1:44" ht="12" customHeight="1">
      <c r="AE41" s="28"/>
      <c r="AF41" s="28"/>
      <c r="AM41" s="28"/>
      <c r="AN41" s="28"/>
      <c r="AO41" s="28"/>
      <c r="AP41" s="28"/>
    </row>
    <row r="42" spans="1:44" ht="12" customHeight="1"/>
    <row r="43" spans="1:44" ht="12" customHeight="1"/>
    <row r="44" spans="1:44" ht="12" customHeight="1"/>
    <row r="45" spans="1:44" ht="13.15" customHeight="1"/>
    <row r="46" spans="1:44" ht="13.15" customHeight="1"/>
    <row r="47" spans="1:44" ht="13.15" customHeight="1"/>
    <row r="48" spans="1:44" ht="13.15" customHeight="1"/>
  </sheetData>
  <sortState ref="A5:AR38">
    <sortCondition descending="1" ref="D5:D38"/>
  </sortState>
  <mergeCells count="5">
    <mergeCell ref="G2:J2"/>
    <mergeCell ref="S2:AB2"/>
    <mergeCell ref="AC2:AL2"/>
    <mergeCell ref="AM2:AP2"/>
    <mergeCell ref="K2:R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1"/>
  </sheetPr>
  <dimension ref="A1:BB29"/>
  <sheetViews>
    <sheetView zoomScale="110" zoomScaleNormal="11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8" sqref="B8"/>
    </sheetView>
  </sheetViews>
  <sheetFormatPr defaultColWidth="9.140625" defaultRowHeight="12.75"/>
  <cols>
    <col min="1" max="1" width="3.7109375" style="2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4.140625" customWidth="1"/>
    <col min="43" max="43" width="8.5703125" customWidth="1"/>
    <col min="44" max="44" width="4.140625" customWidth="1"/>
    <col min="45" max="45" width="8.5703125" customWidth="1"/>
    <col min="46" max="46" width="4.42578125" customWidth="1"/>
    <col min="47" max="47" width="7.7109375" customWidth="1"/>
    <col min="48" max="48" width="3.7109375" customWidth="1"/>
    <col min="49" max="49" width="7.7109375" customWidth="1"/>
    <col min="50" max="50" width="3.7109375" customWidth="1"/>
    <col min="51" max="51" width="7.7109375" customWidth="1"/>
    <col min="52" max="52" width="3.7109375" customWidth="1"/>
    <col min="53" max="53" width="9.140625" style="1"/>
    <col min="54" max="54" width="3.7109375" style="1" customWidth="1"/>
    <col min="55" max="16384" width="9.140625" style="1"/>
  </cols>
  <sheetData>
    <row r="1" spans="1:54" s="41" customFormat="1" ht="13.5" thickBot="1">
      <c r="A1" s="38"/>
      <c r="L1" s="563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spans="1:54" s="3" customFormat="1" ht="13.5" thickBot="1">
      <c r="A2" s="83"/>
      <c r="B2" s="46" t="s">
        <v>279</v>
      </c>
      <c r="C2" s="46"/>
      <c r="D2" s="46"/>
      <c r="E2" s="46"/>
      <c r="F2" s="46"/>
      <c r="G2" s="785" t="s">
        <v>259</v>
      </c>
      <c r="H2" s="786"/>
      <c r="I2" s="786"/>
      <c r="J2" s="787"/>
      <c r="K2" s="796" t="s">
        <v>258</v>
      </c>
      <c r="L2" s="797"/>
      <c r="M2" s="797"/>
      <c r="N2" s="797"/>
      <c r="O2" s="797"/>
      <c r="P2" s="797"/>
      <c r="Q2" s="797"/>
      <c r="R2" s="797"/>
      <c r="S2" s="797"/>
      <c r="T2" s="798"/>
      <c r="U2" s="788" t="s">
        <v>281</v>
      </c>
      <c r="V2" s="789"/>
      <c r="W2" s="789"/>
      <c r="X2" s="789"/>
      <c r="Y2" s="789"/>
      <c r="Z2" s="789"/>
      <c r="AA2" s="789"/>
      <c r="AB2" s="789"/>
      <c r="AC2" s="789"/>
      <c r="AD2" s="789"/>
      <c r="AE2" s="789"/>
      <c r="AF2" s="789"/>
      <c r="AG2" s="789"/>
      <c r="AH2" s="815"/>
      <c r="AI2" s="791" t="s">
        <v>333</v>
      </c>
      <c r="AJ2" s="814"/>
      <c r="AK2" s="814"/>
      <c r="AL2" s="814"/>
      <c r="AM2" s="814"/>
      <c r="AN2" s="814"/>
      <c r="AO2" s="814"/>
      <c r="AP2" s="814"/>
      <c r="AQ2" s="814"/>
      <c r="AR2" s="814"/>
      <c r="AS2" s="814"/>
      <c r="AT2" s="814"/>
      <c r="AU2" s="814"/>
      <c r="AV2" s="814"/>
      <c r="AW2" s="811" t="s">
        <v>334</v>
      </c>
      <c r="AX2" s="812"/>
      <c r="AY2" s="812"/>
      <c r="AZ2" s="813"/>
    </row>
    <row r="3" spans="1:54">
      <c r="B3" s="139" t="s">
        <v>292</v>
      </c>
      <c r="C3" s="100"/>
      <c r="D3" s="98" t="s">
        <v>7</v>
      </c>
      <c r="E3" s="98" t="s">
        <v>11</v>
      </c>
      <c r="F3" s="98" t="s">
        <v>12</v>
      </c>
      <c r="G3" s="527" t="s">
        <v>6</v>
      </c>
      <c r="H3" s="528"/>
      <c r="I3" s="528" t="s">
        <v>6</v>
      </c>
      <c r="J3" s="529"/>
      <c r="K3" s="211" t="s">
        <v>6</v>
      </c>
      <c r="L3" s="148"/>
      <c r="M3" s="147" t="s">
        <v>6</v>
      </c>
      <c r="N3" s="147"/>
      <c r="O3" s="147" t="s">
        <v>6</v>
      </c>
      <c r="P3" s="147"/>
      <c r="Q3" s="147" t="s">
        <v>6</v>
      </c>
      <c r="R3" s="535"/>
      <c r="S3" s="147" t="s">
        <v>6</v>
      </c>
      <c r="T3" s="513"/>
      <c r="U3" s="390" t="s">
        <v>6</v>
      </c>
      <c r="V3" s="391"/>
      <c r="W3" s="392" t="s">
        <v>6</v>
      </c>
      <c r="X3" s="392"/>
      <c r="Y3" s="392" t="s">
        <v>6</v>
      </c>
      <c r="Z3" s="392"/>
      <c r="AA3" s="392" t="s">
        <v>6</v>
      </c>
      <c r="AB3" s="392"/>
      <c r="AC3" s="392" t="s">
        <v>6</v>
      </c>
      <c r="AD3" s="392"/>
      <c r="AE3" s="392" t="s">
        <v>6</v>
      </c>
      <c r="AF3" s="392"/>
      <c r="AG3" s="392" t="s">
        <v>6</v>
      </c>
      <c r="AH3" s="393"/>
      <c r="AI3" s="245" t="s">
        <v>6</v>
      </c>
      <c r="AJ3" s="247"/>
      <c r="AK3" s="247" t="s">
        <v>6</v>
      </c>
      <c r="AL3" s="247"/>
      <c r="AM3" s="247" t="s">
        <v>6</v>
      </c>
      <c r="AN3" s="247"/>
      <c r="AO3" s="247" t="s">
        <v>6</v>
      </c>
      <c r="AP3" s="247"/>
      <c r="AQ3" s="247" t="s">
        <v>6</v>
      </c>
      <c r="AR3" s="247"/>
      <c r="AS3" s="247" t="s">
        <v>6</v>
      </c>
      <c r="AT3" s="247"/>
      <c r="AU3" s="247" t="s">
        <v>6</v>
      </c>
      <c r="AV3" s="248"/>
      <c r="AW3" s="522" t="s">
        <v>6</v>
      </c>
      <c r="AX3" s="551"/>
      <c r="AY3" s="523" t="s">
        <v>6</v>
      </c>
      <c r="AZ3" s="552"/>
    </row>
    <row r="4" spans="1:54" s="2" customFormat="1" ht="13.15" customHeight="1">
      <c r="A4" s="7"/>
      <c r="B4" s="85" t="s">
        <v>0</v>
      </c>
      <c r="C4" s="85" t="s">
        <v>8</v>
      </c>
      <c r="D4" s="85" t="s">
        <v>5</v>
      </c>
      <c r="E4" s="85" t="s">
        <v>5</v>
      </c>
      <c r="F4" s="85" t="s">
        <v>5</v>
      </c>
      <c r="G4" s="384" t="s">
        <v>9</v>
      </c>
      <c r="H4" s="385" t="s">
        <v>5</v>
      </c>
      <c r="I4" s="386" t="s">
        <v>10</v>
      </c>
      <c r="J4" s="530" t="s">
        <v>5</v>
      </c>
      <c r="K4" s="169" t="s">
        <v>19</v>
      </c>
      <c r="L4" s="165" t="s">
        <v>5</v>
      </c>
      <c r="M4" s="166" t="s">
        <v>23</v>
      </c>
      <c r="N4" s="165" t="s">
        <v>5</v>
      </c>
      <c r="O4" s="166" t="s">
        <v>1</v>
      </c>
      <c r="P4" s="165" t="s">
        <v>5</v>
      </c>
      <c r="Q4" s="166" t="s">
        <v>2</v>
      </c>
      <c r="R4" s="213" t="s">
        <v>5</v>
      </c>
      <c r="S4" s="166" t="s">
        <v>252</v>
      </c>
      <c r="T4" s="170" t="s">
        <v>5</v>
      </c>
      <c r="U4" s="394" t="s">
        <v>19</v>
      </c>
      <c r="V4" s="395" t="s">
        <v>5</v>
      </c>
      <c r="W4" s="396" t="s">
        <v>23</v>
      </c>
      <c r="X4" s="395" t="s">
        <v>5</v>
      </c>
      <c r="Y4" s="396" t="s">
        <v>1</v>
      </c>
      <c r="Z4" s="395" t="s">
        <v>5</v>
      </c>
      <c r="AA4" s="396" t="s">
        <v>2</v>
      </c>
      <c r="AB4" s="395" t="s">
        <v>5</v>
      </c>
      <c r="AC4" s="396" t="s">
        <v>3</v>
      </c>
      <c r="AD4" s="395" t="s">
        <v>5</v>
      </c>
      <c r="AE4" s="396" t="s">
        <v>4</v>
      </c>
      <c r="AF4" s="395" t="s">
        <v>5</v>
      </c>
      <c r="AG4" s="396" t="s">
        <v>277</v>
      </c>
      <c r="AH4" s="525" t="s">
        <v>5</v>
      </c>
      <c r="AI4" s="249" t="s">
        <v>19</v>
      </c>
      <c r="AJ4" s="250" t="s">
        <v>5</v>
      </c>
      <c r="AK4" s="251" t="s">
        <v>23</v>
      </c>
      <c r="AL4" s="250" t="s">
        <v>5</v>
      </c>
      <c r="AM4" s="251" t="s">
        <v>1</v>
      </c>
      <c r="AN4" s="250" t="s">
        <v>5</v>
      </c>
      <c r="AO4" s="251" t="s">
        <v>2</v>
      </c>
      <c r="AP4" s="250" t="s">
        <v>5</v>
      </c>
      <c r="AQ4" s="251" t="s">
        <v>3</v>
      </c>
      <c r="AR4" s="250" t="s">
        <v>5</v>
      </c>
      <c r="AS4" s="251" t="s">
        <v>4</v>
      </c>
      <c r="AT4" s="250" t="s">
        <v>5</v>
      </c>
      <c r="AU4" s="251" t="s">
        <v>277</v>
      </c>
      <c r="AV4" s="252" t="s">
        <v>5</v>
      </c>
      <c r="AW4" s="375" t="s">
        <v>21</v>
      </c>
      <c r="AX4" s="376" t="s">
        <v>5</v>
      </c>
      <c r="AY4" s="377" t="s">
        <v>22</v>
      </c>
      <c r="AZ4" s="524" t="s">
        <v>5</v>
      </c>
    </row>
    <row r="5" spans="1:54" ht="13.15" customHeight="1">
      <c r="A5" s="771">
        <v>1</v>
      </c>
      <c r="B5" s="759" t="s">
        <v>151</v>
      </c>
      <c r="C5" s="90" t="s">
        <v>42</v>
      </c>
      <c r="D5" s="10">
        <f t="shared" ref="D5:D17" si="0">F5+E5</f>
        <v>136</v>
      </c>
      <c r="E5" s="19">
        <f>SUM(L5+V5+Z5+AJ5+AN5+AR5)</f>
        <v>111</v>
      </c>
      <c r="F5" s="48">
        <f>SUM(T5+AX5)</f>
        <v>25</v>
      </c>
      <c r="G5" s="346">
        <v>9</v>
      </c>
      <c r="H5" s="343">
        <v>10</v>
      </c>
      <c r="I5" s="339">
        <v>3</v>
      </c>
      <c r="J5" s="340">
        <v>7</v>
      </c>
      <c r="K5" s="171">
        <v>5</v>
      </c>
      <c r="L5" s="438">
        <v>14</v>
      </c>
      <c r="M5" s="154"/>
      <c r="N5" s="155"/>
      <c r="O5" s="154">
        <v>6</v>
      </c>
      <c r="P5" s="155">
        <v>13</v>
      </c>
      <c r="Q5" s="154">
        <v>3</v>
      </c>
      <c r="R5" s="167">
        <v>8</v>
      </c>
      <c r="S5" s="154">
        <v>7</v>
      </c>
      <c r="T5" s="133">
        <v>12</v>
      </c>
      <c r="U5" s="316">
        <v>1</v>
      </c>
      <c r="V5" s="439">
        <v>25</v>
      </c>
      <c r="W5" s="318">
        <v>2</v>
      </c>
      <c r="X5" s="317">
        <v>11</v>
      </c>
      <c r="Y5" s="318">
        <v>1</v>
      </c>
      <c r="Z5" s="438">
        <v>25</v>
      </c>
      <c r="AA5" s="318">
        <v>1</v>
      </c>
      <c r="AB5" s="317">
        <v>13</v>
      </c>
      <c r="AC5" s="318">
        <v>8</v>
      </c>
      <c r="AD5" s="317">
        <v>11</v>
      </c>
      <c r="AE5" s="318"/>
      <c r="AF5" s="317"/>
      <c r="AG5" s="318">
        <v>2</v>
      </c>
      <c r="AH5" s="319">
        <v>4</v>
      </c>
      <c r="AI5" s="229">
        <v>4</v>
      </c>
      <c r="AJ5" s="439">
        <v>15</v>
      </c>
      <c r="AK5" s="231">
        <v>1</v>
      </c>
      <c r="AL5" s="230">
        <v>12</v>
      </c>
      <c r="AM5" s="231">
        <v>3</v>
      </c>
      <c r="AN5" s="438">
        <v>17</v>
      </c>
      <c r="AO5" s="231">
        <v>2</v>
      </c>
      <c r="AP5" s="541">
        <v>10</v>
      </c>
      <c r="AQ5" s="256">
        <v>4</v>
      </c>
      <c r="AR5" s="553">
        <v>15</v>
      </c>
      <c r="AS5" s="250"/>
      <c r="AT5" s="250"/>
      <c r="AU5" s="256">
        <v>1</v>
      </c>
      <c r="AV5" s="541">
        <v>5</v>
      </c>
      <c r="AW5" s="367">
        <v>5</v>
      </c>
      <c r="AX5" s="132">
        <v>13</v>
      </c>
      <c r="AY5" s="369">
        <v>3</v>
      </c>
      <c r="AZ5" s="370">
        <v>6</v>
      </c>
    </row>
    <row r="6" spans="1:54" ht="13.15" customHeight="1">
      <c r="A6" s="771">
        <v>2</v>
      </c>
      <c r="B6" s="193" t="s">
        <v>141</v>
      </c>
      <c r="C6" s="101" t="s">
        <v>36</v>
      </c>
      <c r="D6" s="10">
        <f t="shared" si="0"/>
        <v>134</v>
      </c>
      <c r="E6" s="19">
        <f>SUM(L6+N6+P6+R6+AP6+AT6)</f>
        <v>88</v>
      </c>
      <c r="F6" s="48">
        <f>SUM(T6+AX6)</f>
        <v>46</v>
      </c>
      <c r="G6" s="337">
        <v>4</v>
      </c>
      <c r="H6" s="343">
        <v>15</v>
      </c>
      <c r="I6" s="339">
        <v>1</v>
      </c>
      <c r="J6" s="340">
        <v>13</v>
      </c>
      <c r="K6" s="171">
        <v>2</v>
      </c>
      <c r="L6" s="438">
        <v>17</v>
      </c>
      <c r="M6" s="154" t="s">
        <v>244</v>
      </c>
      <c r="N6" s="438">
        <v>14</v>
      </c>
      <c r="O6" s="154">
        <v>4</v>
      </c>
      <c r="P6" s="438">
        <v>15</v>
      </c>
      <c r="Q6" s="154">
        <v>1</v>
      </c>
      <c r="R6" s="510">
        <v>14</v>
      </c>
      <c r="S6" s="154">
        <v>1</v>
      </c>
      <c r="T6" s="133">
        <v>25</v>
      </c>
      <c r="U6" s="316" t="s">
        <v>268</v>
      </c>
      <c r="V6" s="418">
        <v>12</v>
      </c>
      <c r="W6" s="318" t="s">
        <v>269</v>
      </c>
      <c r="X6" s="317">
        <v>8</v>
      </c>
      <c r="Y6" s="318" t="s">
        <v>303</v>
      </c>
      <c r="Z6" s="317">
        <v>11</v>
      </c>
      <c r="AA6" s="318" t="s">
        <v>244</v>
      </c>
      <c r="AB6" s="317">
        <v>11</v>
      </c>
      <c r="AC6" s="318" t="s">
        <v>267</v>
      </c>
      <c r="AD6" s="317">
        <v>11</v>
      </c>
      <c r="AE6" s="318" t="s">
        <v>244</v>
      </c>
      <c r="AF6" s="317">
        <v>11</v>
      </c>
      <c r="AG6" s="318"/>
      <c r="AH6" s="319"/>
      <c r="AI6" s="229"/>
      <c r="AJ6" s="230"/>
      <c r="AK6" s="231"/>
      <c r="AL6" s="255"/>
      <c r="AM6" s="231"/>
      <c r="AN6" s="232"/>
      <c r="AO6" s="231" t="s">
        <v>341</v>
      </c>
      <c r="AP6" s="553">
        <v>15</v>
      </c>
      <c r="AQ6" s="256"/>
      <c r="AR6" s="541"/>
      <c r="AS6" s="236" t="s">
        <v>341</v>
      </c>
      <c r="AT6" s="440">
        <v>13</v>
      </c>
      <c r="AU6" s="256" t="s">
        <v>341</v>
      </c>
      <c r="AV6" s="233">
        <v>8</v>
      </c>
      <c r="AW6" s="367">
        <v>2</v>
      </c>
      <c r="AX6" s="132">
        <v>21</v>
      </c>
      <c r="AY6" s="369">
        <v>1</v>
      </c>
      <c r="AZ6" s="370">
        <v>12</v>
      </c>
    </row>
    <row r="7" spans="1:54" ht="13.15" customHeight="1">
      <c r="A7" s="771">
        <v>3</v>
      </c>
      <c r="B7" s="749" t="s">
        <v>146</v>
      </c>
      <c r="C7" s="101" t="s">
        <v>42</v>
      </c>
      <c r="D7" s="10">
        <f t="shared" si="0"/>
        <v>127</v>
      </c>
      <c r="E7" s="19">
        <f>SUM(V7+Z7+AB7+AD7+AN7+AR7)</f>
        <v>102</v>
      </c>
      <c r="F7" s="48">
        <f>SUM(H7+AX7)</f>
        <v>25</v>
      </c>
      <c r="G7" s="337">
        <v>8</v>
      </c>
      <c r="H7" s="136">
        <v>11</v>
      </c>
      <c r="I7" s="339">
        <v>3</v>
      </c>
      <c r="J7" s="340">
        <v>7</v>
      </c>
      <c r="K7" s="171">
        <v>8</v>
      </c>
      <c r="L7" s="155">
        <v>11</v>
      </c>
      <c r="M7" s="154"/>
      <c r="N7" s="155"/>
      <c r="O7" s="154">
        <v>9</v>
      </c>
      <c r="P7" s="210">
        <v>10</v>
      </c>
      <c r="Q7" s="154">
        <v>3</v>
      </c>
      <c r="R7" s="167">
        <v>8</v>
      </c>
      <c r="S7" s="154">
        <v>8</v>
      </c>
      <c r="T7" s="168">
        <v>11</v>
      </c>
      <c r="U7" s="316">
        <v>3</v>
      </c>
      <c r="V7" s="439">
        <v>17</v>
      </c>
      <c r="W7" s="318">
        <v>2</v>
      </c>
      <c r="X7" s="317">
        <v>11</v>
      </c>
      <c r="Y7" s="318">
        <v>2</v>
      </c>
      <c r="Z7" s="438">
        <v>21</v>
      </c>
      <c r="AA7" s="318">
        <v>1</v>
      </c>
      <c r="AB7" s="438">
        <v>13</v>
      </c>
      <c r="AC7" s="318">
        <v>4</v>
      </c>
      <c r="AD7" s="438">
        <v>15</v>
      </c>
      <c r="AE7" s="318"/>
      <c r="AF7" s="317"/>
      <c r="AG7" s="318">
        <v>2</v>
      </c>
      <c r="AH7" s="319">
        <v>4</v>
      </c>
      <c r="AI7" s="229">
        <v>8</v>
      </c>
      <c r="AJ7" s="541">
        <v>11</v>
      </c>
      <c r="AK7" s="231">
        <v>1</v>
      </c>
      <c r="AL7" s="230">
        <v>12</v>
      </c>
      <c r="AM7" s="231">
        <v>4</v>
      </c>
      <c r="AN7" s="438">
        <v>15</v>
      </c>
      <c r="AO7" s="231">
        <v>2</v>
      </c>
      <c r="AP7" s="541">
        <v>10</v>
      </c>
      <c r="AQ7" s="256">
        <v>2</v>
      </c>
      <c r="AR7" s="553">
        <v>21</v>
      </c>
      <c r="AS7" s="250"/>
      <c r="AT7" s="250"/>
      <c r="AU7" s="231">
        <v>1</v>
      </c>
      <c r="AV7" s="541">
        <v>5</v>
      </c>
      <c r="AW7" s="367">
        <v>5</v>
      </c>
      <c r="AX7" s="132">
        <v>14</v>
      </c>
      <c r="AY7" s="369">
        <v>3</v>
      </c>
      <c r="AZ7" s="370">
        <v>6</v>
      </c>
    </row>
    <row r="8" spans="1:54" ht="13.15" customHeight="1">
      <c r="A8" s="771">
        <v>4</v>
      </c>
      <c r="B8" s="193" t="s">
        <v>142</v>
      </c>
      <c r="C8" s="90" t="s">
        <v>37</v>
      </c>
      <c r="D8" s="10">
        <f t="shared" si="0"/>
        <v>124</v>
      </c>
      <c r="E8" s="19">
        <f>SUM(L8+P8+X8+Z8+AD8+AJ8)</f>
        <v>96</v>
      </c>
      <c r="F8" s="48">
        <f>SUM(H8+AX8)</f>
        <v>28</v>
      </c>
      <c r="G8" s="337">
        <v>6</v>
      </c>
      <c r="H8" s="132">
        <v>13</v>
      </c>
      <c r="I8" s="339">
        <v>2</v>
      </c>
      <c r="J8" s="531">
        <v>10</v>
      </c>
      <c r="K8" s="404">
        <v>6</v>
      </c>
      <c r="L8" s="442">
        <v>13</v>
      </c>
      <c r="M8" s="406"/>
      <c r="N8" s="405"/>
      <c r="O8" s="406">
        <v>5</v>
      </c>
      <c r="P8" s="442">
        <v>14</v>
      </c>
      <c r="Q8" s="154">
        <v>2</v>
      </c>
      <c r="R8" s="536">
        <v>11</v>
      </c>
      <c r="S8" s="154">
        <v>6</v>
      </c>
      <c r="T8" s="198">
        <v>13</v>
      </c>
      <c r="U8" s="316" t="s">
        <v>303</v>
      </c>
      <c r="V8" s="418">
        <v>11</v>
      </c>
      <c r="W8" s="318">
        <v>1</v>
      </c>
      <c r="X8" s="438">
        <v>14</v>
      </c>
      <c r="Y8" s="318" t="s">
        <v>302</v>
      </c>
      <c r="Z8" s="438">
        <v>13</v>
      </c>
      <c r="AA8" s="318"/>
      <c r="AB8" s="317"/>
      <c r="AC8" s="318">
        <v>1</v>
      </c>
      <c r="AD8" s="438">
        <v>25</v>
      </c>
      <c r="AE8" s="318"/>
      <c r="AF8" s="317"/>
      <c r="AG8" s="318">
        <v>1</v>
      </c>
      <c r="AH8" s="319">
        <v>6</v>
      </c>
      <c r="AI8" s="229">
        <v>3</v>
      </c>
      <c r="AJ8" s="553">
        <v>17</v>
      </c>
      <c r="AK8" s="231"/>
      <c r="AL8" s="255"/>
      <c r="AM8" s="231"/>
      <c r="AN8" s="232"/>
      <c r="AO8" s="231">
        <v>1</v>
      </c>
      <c r="AP8" s="541">
        <v>13</v>
      </c>
      <c r="AQ8" s="256"/>
      <c r="AR8" s="541"/>
      <c r="AS8" s="250"/>
      <c r="AT8" s="250"/>
      <c r="AU8" s="231"/>
      <c r="AV8" s="233"/>
      <c r="AW8" s="367">
        <v>4</v>
      </c>
      <c r="AX8" s="132">
        <v>15</v>
      </c>
      <c r="AY8" s="369">
        <v>2</v>
      </c>
      <c r="AZ8" s="370">
        <v>9</v>
      </c>
    </row>
    <row r="9" spans="1:54" ht="13.15" customHeight="1" thickBot="1">
      <c r="A9" s="771">
        <v>5</v>
      </c>
      <c r="B9" s="761" t="s">
        <v>145</v>
      </c>
      <c r="C9" s="95" t="s">
        <v>31</v>
      </c>
      <c r="D9" s="10">
        <f t="shared" si="0"/>
        <v>88</v>
      </c>
      <c r="E9" s="19">
        <f>SUM(P9+V9+Z9+AD9+AN9+AR9)</f>
        <v>70</v>
      </c>
      <c r="F9" s="48">
        <f>SUM(H9+T9)</f>
        <v>18</v>
      </c>
      <c r="G9" s="346">
        <v>10</v>
      </c>
      <c r="H9" s="160">
        <v>9</v>
      </c>
      <c r="I9" s="347"/>
      <c r="J9" s="340"/>
      <c r="K9" s="404">
        <v>13</v>
      </c>
      <c r="L9" s="405">
        <v>6</v>
      </c>
      <c r="M9" s="406"/>
      <c r="N9" s="405"/>
      <c r="O9" s="406">
        <v>11</v>
      </c>
      <c r="P9" s="554">
        <v>8</v>
      </c>
      <c r="Q9" s="154">
        <v>6</v>
      </c>
      <c r="R9" s="536">
        <v>4</v>
      </c>
      <c r="S9" s="154">
        <v>10</v>
      </c>
      <c r="T9" s="159">
        <v>9</v>
      </c>
      <c r="U9" s="316">
        <v>9</v>
      </c>
      <c r="V9" s="439">
        <v>10</v>
      </c>
      <c r="W9" s="318">
        <v>5</v>
      </c>
      <c r="X9" s="317">
        <v>5</v>
      </c>
      <c r="Y9" s="318">
        <v>6</v>
      </c>
      <c r="Z9" s="438">
        <v>13</v>
      </c>
      <c r="AA9" s="318">
        <v>4</v>
      </c>
      <c r="AB9" s="317">
        <v>5</v>
      </c>
      <c r="AC9" s="318">
        <v>7</v>
      </c>
      <c r="AD9" s="438">
        <v>12</v>
      </c>
      <c r="AE9" s="318"/>
      <c r="AF9" s="317"/>
      <c r="AG9" s="318">
        <v>3</v>
      </c>
      <c r="AH9" s="319">
        <v>2</v>
      </c>
      <c r="AI9" s="229">
        <v>12</v>
      </c>
      <c r="AJ9" s="230">
        <v>7</v>
      </c>
      <c r="AK9" s="254">
        <v>3</v>
      </c>
      <c r="AL9" s="232">
        <v>6</v>
      </c>
      <c r="AM9" s="231">
        <v>6</v>
      </c>
      <c r="AN9" s="438">
        <v>13</v>
      </c>
      <c r="AO9" s="231">
        <v>4</v>
      </c>
      <c r="AP9" s="541">
        <v>5</v>
      </c>
      <c r="AQ9" s="256">
        <v>5</v>
      </c>
      <c r="AR9" s="553">
        <v>14</v>
      </c>
      <c r="AS9" s="250"/>
      <c r="AT9" s="250"/>
      <c r="AU9" s="256">
        <v>2</v>
      </c>
      <c r="AV9" s="233">
        <v>3</v>
      </c>
      <c r="AW9" s="367"/>
      <c r="AX9" s="368"/>
      <c r="AY9" s="369"/>
      <c r="AZ9" s="370"/>
    </row>
    <row r="10" spans="1:54" ht="13.15" customHeight="1">
      <c r="A10" s="27">
        <v>6</v>
      </c>
      <c r="B10" s="772" t="s">
        <v>144</v>
      </c>
      <c r="C10" s="95" t="s">
        <v>44</v>
      </c>
      <c r="D10" s="10">
        <f t="shared" si="0"/>
        <v>48</v>
      </c>
      <c r="E10" s="19">
        <f>SUM(Z10+AD10+AL10+AN10+AP10+AR10)</f>
        <v>32</v>
      </c>
      <c r="F10" s="48">
        <f>SUM(H10+AX10)</f>
        <v>16</v>
      </c>
      <c r="G10" s="346">
        <v>13</v>
      </c>
      <c r="H10" s="160">
        <v>6</v>
      </c>
      <c r="I10" s="339">
        <v>7</v>
      </c>
      <c r="J10" s="340">
        <v>2</v>
      </c>
      <c r="K10" s="171"/>
      <c r="L10" s="155"/>
      <c r="M10" s="154"/>
      <c r="N10" s="155"/>
      <c r="O10" s="154">
        <v>17</v>
      </c>
      <c r="P10" s="210">
        <v>2</v>
      </c>
      <c r="Q10" s="154"/>
      <c r="R10" s="167"/>
      <c r="S10" s="154">
        <v>13</v>
      </c>
      <c r="T10" s="168">
        <v>6</v>
      </c>
      <c r="U10" s="316">
        <v>17</v>
      </c>
      <c r="V10" s="418">
        <v>2</v>
      </c>
      <c r="W10" s="318"/>
      <c r="X10" s="317"/>
      <c r="Y10" s="318">
        <v>10</v>
      </c>
      <c r="Z10" s="438">
        <v>9</v>
      </c>
      <c r="AA10" s="318"/>
      <c r="AB10" s="317"/>
      <c r="AC10" s="318">
        <v>14</v>
      </c>
      <c r="AD10" s="438">
        <v>5</v>
      </c>
      <c r="AE10" s="318"/>
      <c r="AF10" s="317"/>
      <c r="AG10" s="318">
        <v>4</v>
      </c>
      <c r="AH10" s="319">
        <v>1</v>
      </c>
      <c r="AI10" s="229">
        <v>17</v>
      </c>
      <c r="AJ10" s="230">
        <v>2</v>
      </c>
      <c r="AK10" s="231">
        <v>5</v>
      </c>
      <c r="AL10" s="555">
        <v>3</v>
      </c>
      <c r="AM10" s="231">
        <v>16</v>
      </c>
      <c r="AN10" s="438">
        <v>3</v>
      </c>
      <c r="AO10" s="231">
        <v>5</v>
      </c>
      <c r="AP10" s="553">
        <v>4</v>
      </c>
      <c r="AQ10" s="256">
        <v>11</v>
      </c>
      <c r="AR10" s="553">
        <v>8</v>
      </c>
      <c r="AS10" s="250"/>
      <c r="AT10" s="250"/>
      <c r="AU10" s="231">
        <v>3</v>
      </c>
      <c r="AV10" s="541">
        <v>1</v>
      </c>
      <c r="AW10" s="367">
        <v>9</v>
      </c>
      <c r="AX10" s="132">
        <v>10</v>
      </c>
      <c r="AY10" s="369"/>
      <c r="AZ10" s="370"/>
    </row>
    <row r="11" spans="1:54" ht="13.15" customHeight="1">
      <c r="A11" s="27">
        <v>7</v>
      </c>
      <c r="B11" s="72" t="s">
        <v>154</v>
      </c>
      <c r="C11" s="90" t="s">
        <v>38</v>
      </c>
      <c r="D11" s="10">
        <f t="shared" si="0"/>
        <v>45</v>
      </c>
      <c r="E11" s="19">
        <f>SUM(V11+X11+Z11+AJ11+AN11+AR11)</f>
        <v>35</v>
      </c>
      <c r="F11" s="48">
        <f>SUM(H11+T11)</f>
        <v>10</v>
      </c>
      <c r="G11" s="337">
        <v>14</v>
      </c>
      <c r="H11" s="132">
        <v>5</v>
      </c>
      <c r="I11" s="339">
        <v>6</v>
      </c>
      <c r="J11" s="340">
        <v>3</v>
      </c>
      <c r="K11" s="404"/>
      <c r="L11" s="405"/>
      <c r="M11" s="154"/>
      <c r="N11" s="155"/>
      <c r="O11" s="406">
        <v>18</v>
      </c>
      <c r="P11" s="537">
        <v>1</v>
      </c>
      <c r="Q11" s="154">
        <v>8</v>
      </c>
      <c r="R11" s="536">
        <v>2</v>
      </c>
      <c r="S11" s="154">
        <v>14</v>
      </c>
      <c r="T11" s="159">
        <v>5</v>
      </c>
      <c r="U11" s="316">
        <v>12</v>
      </c>
      <c r="V11" s="439">
        <v>7</v>
      </c>
      <c r="W11" s="318">
        <v>7</v>
      </c>
      <c r="X11" s="438">
        <v>3</v>
      </c>
      <c r="Y11" s="318">
        <v>13</v>
      </c>
      <c r="Z11" s="438">
        <v>6</v>
      </c>
      <c r="AA11" s="318">
        <v>8</v>
      </c>
      <c r="AB11" s="317">
        <v>1</v>
      </c>
      <c r="AC11" s="318">
        <v>16</v>
      </c>
      <c r="AD11" s="317">
        <v>3</v>
      </c>
      <c r="AE11" s="318"/>
      <c r="AF11" s="317"/>
      <c r="AG11" s="318"/>
      <c r="AH11" s="319"/>
      <c r="AI11" s="229">
        <v>14</v>
      </c>
      <c r="AJ11" s="439">
        <v>5</v>
      </c>
      <c r="AK11" s="231">
        <v>7</v>
      </c>
      <c r="AL11" s="230">
        <v>1</v>
      </c>
      <c r="AM11" s="231">
        <v>12</v>
      </c>
      <c r="AN11" s="438">
        <v>7</v>
      </c>
      <c r="AO11" s="231">
        <v>7</v>
      </c>
      <c r="AP11" s="541">
        <v>2</v>
      </c>
      <c r="AQ11" s="256">
        <v>12</v>
      </c>
      <c r="AR11" s="553">
        <v>7</v>
      </c>
      <c r="AS11" s="250"/>
      <c r="AT11" s="250"/>
      <c r="AU11" s="231">
        <v>3</v>
      </c>
      <c r="AV11" s="541">
        <v>1</v>
      </c>
      <c r="AW11" s="367">
        <v>15</v>
      </c>
      <c r="AX11" s="368">
        <v>4</v>
      </c>
      <c r="AY11" s="369"/>
      <c r="AZ11" s="370"/>
    </row>
    <row r="12" spans="1:54" ht="13.15" customHeight="1">
      <c r="A12" s="27">
        <v>8</v>
      </c>
      <c r="B12" s="73" t="s">
        <v>158</v>
      </c>
      <c r="C12" s="90" t="s">
        <v>38</v>
      </c>
      <c r="D12" s="10">
        <f t="shared" si="0"/>
        <v>18</v>
      </c>
      <c r="E12" s="19">
        <f>SUM(R12+X12+AL12+AN12+AP12+AR12)</f>
        <v>13</v>
      </c>
      <c r="F12" s="48">
        <f>SUM(H12+J12)</f>
        <v>5</v>
      </c>
      <c r="G12" s="337">
        <v>17</v>
      </c>
      <c r="H12" s="132">
        <v>2</v>
      </c>
      <c r="I12" s="339">
        <v>6</v>
      </c>
      <c r="J12" s="133">
        <v>3</v>
      </c>
      <c r="K12" s="171"/>
      <c r="L12" s="155"/>
      <c r="M12" s="154"/>
      <c r="N12" s="155"/>
      <c r="O12" s="154"/>
      <c r="P12" s="210"/>
      <c r="Q12" s="154">
        <v>8</v>
      </c>
      <c r="R12" s="510">
        <v>2</v>
      </c>
      <c r="S12" s="154"/>
      <c r="T12" s="168"/>
      <c r="U12" s="433">
        <v>18</v>
      </c>
      <c r="V12" s="418">
        <v>1</v>
      </c>
      <c r="W12" s="318">
        <v>7</v>
      </c>
      <c r="X12" s="438">
        <v>3</v>
      </c>
      <c r="Y12" s="318"/>
      <c r="Z12" s="317"/>
      <c r="AA12" s="318">
        <v>8</v>
      </c>
      <c r="AB12" s="317">
        <v>1</v>
      </c>
      <c r="AC12" s="318"/>
      <c r="AD12" s="317"/>
      <c r="AE12" s="318"/>
      <c r="AF12" s="317"/>
      <c r="AG12" s="318"/>
      <c r="AH12" s="514"/>
      <c r="AI12" s="229">
        <v>18</v>
      </c>
      <c r="AJ12" s="230">
        <v>1</v>
      </c>
      <c r="AK12" s="231">
        <v>7</v>
      </c>
      <c r="AL12" s="439">
        <v>1</v>
      </c>
      <c r="AM12" s="231">
        <v>18</v>
      </c>
      <c r="AN12" s="438">
        <v>1</v>
      </c>
      <c r="AO12" s="231">
        <v>7</v>
      </c>
      <c r="AP12" s="553">
        <v>2</v>
      </c>
      <c r="AQ12" s="256">
        <v>15</v>
      </c>
      <c r="AR12" s="553">
        <v>4</v>
      </c>
      <c r="AS12" s="250"/>
      <c r="AT12" s="250"/>
      <c r="AU12" s="256"/>
      <c r="AV12" s="233"/>
      <c r="AW12" s="367">
        <v>17</v>
      </c>
      <c r="AX12" s="437">
        <v>2</v>
      </c>
      <c r="AY12" s="369"/>
      <c r="AZ12" s="370"/>
    </row>
    <row r="13" spans="1:54" ht="13.15" customHeight="1">
      <c r="A13" s="27">
        <v>9</v>
      </c>
      <c r="B13" s="84" t="s">
        <v>283</v>
      </c>
      <c r="C13" s="91" t="s">
        <v>299</v>
      </c>
      <c r="D13" s="10">
        <f t="shared" si="0"/>
        <v>16</v>
      </c>
      <c r="E13" s="19">
        <f>SUM(X13+Z13+AB13+AL13+AN13+AP13)</f>
        <v>14</v>
      </c>
      <c r="F13" s="48">
        <f>SUM(AZ13)</f>
        <v>2</v>
      </c>
      <c r="G13" s="384"/>
      <c r="H13" s="385"/>
      <c r="I13" s="386"/>
      <c r="J13" s="530"/>
      <c r="K13" s="169"/>
      <c r="L13" s="165"/>
      <c r="M13" s="166"/>
      <c r="N13" s="165"/>
      <c r="O13" s="166"/>
      <c r="P13" s="217"/>
      <c r="Q13" s="282">
        <v>9</v>
      </c>
      <c r="R13" s="158">
        <v>1</v>
      </c>
      <c r="S13" s="157"/>
      <c r="T13" s="198"/>
      <c r="U13" s="320"/>
      <c r="V13" s="420"/>
      <c r="W13" s="538">
        <v>9</v>
      </c>
      <c r="X13" s="444">
        <v>1</v>
      </c>
      <c r="Y13" s="322">
        <v>15</v>
      </c>
      <c r="Z13" s="444">
        <v>4</v>
      </c>
      <c r="AA13" s="538">
        <v>7</v>
      </c>
      <c r="AB13" s="444">
        <v>2</v>
      </c>
      <c r="AC13" s="538"/>
      <c r="AD13" s="421"/>
      <c r="AE13" s="538"/>
      <c r="AF13" s="421"/>
      <c r="AG13" s="318">
        <v>4</v>
      </c>
      <c r="AH13" s="319">
        <v>1</v>
      </c>
      <c r="AI13" s="234"/>
      <c r="AJ13" s="235"/>
      <c r="AK13" s="542">
        <v>6</v>
      </c>
      <c r="AL13" s="440">
        <v>2</v>
      </c>
      <c r="AM13" s="236">
        <v>15</v>
      </c>
      <c r="AN13" s="444">
        <v>4</v>
      </c>
      <c r="AO13" s="236">
        <v>8</v>
      </c>
      <c r="AP13" s="556">
        <v>1</v>
      </c>
      <c r="AQ13" s="431"/>
      <c r="AR13" s="543"/>
      <c r="AS13" s="250"/>
      <c r="AT13" s="250"/>
      <c r="AU13" s="256">
        <v>3</v>
      </c>
      <c r="AV13" s="541">
        <v>1</v>
      </c>
      <c r="AW13" s="375"/>
      <c r="AX13" s="376"/>
      <c r="AY13" s="373">
        <v>6</v>
      </c>
      <c r="AZ13" s="137">
        <v>2</v>
      </c>
      <c r="BA13" s="2"/>
      <c r="BB13" s="2"/>
    </row>
    <row r="14" spans="1:54" s="2" customFormat="1" ht="13.15" customHeight="1">
      <c r="A14" s="27">
        <v>10</v>
      </c>
      <c r="B14" s="84" t="s">
        <v>308</v>
      </c>
      <c r="C14" s="91" t="s">
        <v>299</v>
      </c>
      <c r="D14" s="10">
        <f t="shared" si="0"/>
        <v>12</v>
      </c>
      <c r="E14" s="19">
        <f>SUM(V14+X14+Z14+AB14)</f>
        <v>12</v>
      </c>
      <c r="F14" s="48">
        <v>0</v>
      </c>
      <c r="G14" s="384"/>
      <c r="H14" s="385"/>
      <c r="I14" s="386"/>
      <c r="J14" s="530"/>
      <c r="K14" s="169"/>
      <c r="L14" s="165"/>
      <c r="M14" s="166"/>
      <c r="N14" s="165"/>
      <c r="O14" s="166"/>
      <c r="P14" s="217"/>
      <c r="Q14" s="166"/>
      <c r="R14" s="213"/>
      <c r="S14" s="166"/>
      <c r="T14" s="170"/>
      <c r="U14" s="320">
        <v>15</v>
      </c>
      <c r="V14" s="441">
        <v>4</v>
      </c>
      <c r="W14" s="322">
        <v>8</v>
      </c>
      <c r="X14" s="440">
        <v>2</v>
      </c>
      <c r="Y14" s="322">
        <v>16</v>
      </c>
      <c r="Z14" s="440">
        <v>3</v>
      </c>
      <c r="AA14" s="322">
        <v>6</v>
      </c>
      <c r="AB14" s="440">
        <v>3</v>
      </c>
      <c r="AC14" s="322"/>
      <c r="AD14" s="321"/>
      <c r="AE14" s="322"/>
      <c r="AF14" s="321"/>
      <c r="AG14" s="318">
        <v>4</v>
      </c>
      <c r="AH14" s="319">
        <v>1</v>
      </c>
      <c r="AI14" s="234"/>
      <c r="AJ14" s="235"/>
      <c r="AK14" s="236"/>
      <c r="AL14" s="237"/>
      <c r="AM14" s="236"/>
      <c r="AN14" s="237"/>
      <c r="AO14" s="236"/>
      <c r="AP14" s="543"/>
      <c r="AQ14" s="431"/>
      <c r="AR14" s="543"/>
      <c r="AS14" s="250"/>
      <c r="AT14" s="250"/>
      <c r="AU14" s="236"/>
      <c r="AV14" s="238"/>
      <c r="AW14" s="371"/>
      <c r="AX14" s="372"/>
      <c r="AY14" s="373"/>
      <c r="AZ14" s="374"/>
    </row>
    <row r="15" spans="1:54" s="2" customFormat="1" ht="13.15" customHeight="1">
      <c r="A15" s="27">
        <v>11</v>
      </c>
      <c r="B15" s="84" t="s">
        <v>177</v>
      </c>
      <c r="C15" s="109" t="s">
        <v>99</v>
      </c>
      <c r="D15" s="10">
        <f t="shared" si="0"/>
        <v>9</v>
      </c>
      <c r="E15" s="19">
        <f>SUM(N15+R15+V15+X15+Z15+AB15)</f>
        <v>9</v>
      </c>
      <c r="F15" s="48">
        <v>0</v>
      </c>
      <c r="G15" s="337"/>
      <c r="H15" s="338"/>
      <c r="I15" s="339"/>
      <c r="J15" s="531"/>
      <c r="K15" s="171"/>
      <c r="L15" s="155"/>
      <c r="M15" s="154" t="s">
        <v>270</v>
      </c>
      <c r="N15" s="438">
        <v>1</v>
      </c>
      <c r="O15" s="154"/>
      <c r="P15" s="210"/>
      <c r="Q15" s="154" t="s">
        <v>268</v>
      </c>
      <c r="R15" s="510">
        <v>1</v>
      </c>
      <c r="S15" s="154"/>
      <c r="T15" s="168"/>
      <c r="U15" s="316">
        <v>16</v>
      </c>
      <c r="V15" s="439">
        <v>3</v>
      </c>
      <c r="W15" s="318" t="s">
        <v>302</v>
      </c>
      <c r="X15" s="438">
        <v>1</v>
      </c>
      <c r="Y15" s="318">
        <v>17</v>
      </c>
      <c r="Z15" s="438">
        <v>2</v>
      </c>
      <c r="AA15" s="318" t="s">
        <v>302</v>
      </c>
      <c r="AB15" s="438">
        <v>1</v>
      </c>
      <c r="AC15" s="318"/>
      <c r="AD15" s="317"/>
      <c r="AE15" s="318" t="s">
        <v>302</v>
      </c>
      <c r="AF15" s="317">
        <v>1</v>
      </c>
      <c r="AG15" s="318"/>
      <c r="AH15" s="319"/>
      <c r="AI15" s="229"/>
      <c r="AJ15" s="230"/>
      <c r="AK15" s="231"/>
      <c r="AL15" s="230"/>
      <c r="AM15" s="231"/>
      <c r="AN15" s="232"/>
      <c r="AO15" s="231"/>
      <c r="AP15" s="541"/>
      <c r="AQ15" s="256"/>
      <c r="AR15" s="541"/>
      <c r="AS15" s="250"/>
      <c r="AT15" s="250"/>
      <c r="AU15" s="256"/>
      <c r="AV15" s="233"/>
      <c r="AW15" s="367"/>
      <c r="AX15" s="368"/>
      <c r="AY15" s="369"/>
      <c r="AZ15" s="370"/>
      <c r="BA15" s="1"/>
      <c r="BB15" s="1"/>
    </row>
    <row r="16" spans="1:54" s="2" customFormat="1" ht="13.15" customHeight="1">
      <c r="A16" s="27">
        <v>12</v>
      </c>
      <c r="B16" s="84" t="s">
        <v>339</v>
      </c>
      <c r="C16" s="95" t="s">
        <v>37</v>
      </c>
      <c r="D16" s="10">
        <f t="shared" si="0"/>
        <v>5</v>
      </c>
      <c r="E16" s="19">
        <f>SUM(AN16+AR16)</f>
        <v>5</v>
      </c>
      <c r="F16" s="48">
        <v>0</v>
      </c>
      <c r="G16" s="384"/>
      <c r="H16" s="385"/>
      <c r="I16" s="386"/>
      <c r="J16" s="530"/>
      <c r="K16" s="169"/>
      <c r="L16" s="165"/>
      <c r="M16" s="166"/>
      <c r="N16" s="165"/>
      <c r="O16" s="166"/>
      <c r="P16" s="217"/>
      <c r="Q16" s="166"/>
      <c r="R16" s="213"/>
      <c r="S16" s="166"/>
      <c r="T16" s="170"/>
      <c r="U16" s="394"/>
      <c r="V16" s="533"/>
      <c r="W16" s="396"/>
      <c r="X16" s="395"/>
      <c r="Y16" s="396"/>
      <c r="Z16" s="395"/>
      <c r="AA16" s="396"/>
      <c r="AB16" s="395"/>
      <c r="AC16" s="396"/>
      <c r="AD16" s="395"/>
      <c r="AE16" s="396"/>
      <c r="AF16" s="395"/>
      <c r="AG16" s="396"/>
      <c r="AH16" s="525"/>
      <c r="AI16" s="249"/>
      <c r="AJ16" s="544"/>
      <c r="AK16" s="251"/>
      <c r="AL16" s="250"/>
      <c r="AM16" s="236">
        <v>17</v>
      </c>
      <c r="AN16" s="440">
        <v>2</v>
      </c>
      <c r="AO16" s="251"/>
      <c r="AP16" s="543"/>
      <c r="AQ16" s="431">
        <v>16</v>
      </c>
      <c r="AR16" s="556">
        <v>3</v>
      </c>
      <c r="AS16" s="250"/>
      <c r="AT16" s="250"/>
      <c r="AU16" s="545"/>
      <c r="AV16" s="252"/>
      <c r="AW16" s="375"/>
      <c r="AX16" s="376"/>
      <c r="AY16" s="377"/>
      <c r="AZ16" s="524"/>
    </row>
    <row r="17" spans="1:52" s="2" customFormat="1" ht="13.15" customHeight="1">
      <c r="A17" s="27">
        <v>13</v>
      </c>
      <c r="B17" s="84" t="s">
        <v>345</v>
      </c>
      <c r="C17" s="91" t="s">
        <v>42</v>
      </c>
      <c r="D17" s="10">
        <f t="shared" si="0"/>
        <v>1</v>
      </c>
      <c r="E17" s="19">
        <f>SUM(AP17)</f>
        <v>1</v>
      </c>
      <c r="F17" s="48">
        <v>0</v>
      </c>
      <c r="G17" s="384"/>
      <c r="H17" s="385"/>
      <c r="I17" s="386"/>
      <c r="J17" s="530"/>
      <c r="K17" s="169"/>
      <c r="L17" s="165"/>
      <c r="M17" s="166"/>
      <c r="N17" s="165"/>
      <c r="O17" s="166"/>
      <c r="P17" s="217"/>
      <c r="Q17" s="166"/>
      <c r="R17" s="213"/>
      <c r="S17" s="166"/>
      <c r="T17" s="170"/>
      <c r="U17" s="394"/>
      <c r="V17" s="533"/>
      <c r="W17" s="396"/>
      <c r="X17" s="395"/>
      <c r="Y17" s="396"/>
      <c r="Z17" s="395"/>
      <c r="AA17" s="396"/>
      <c r="AB17" s="395"/>
      <c r="AC17" s="396"/>
      <c r="AD17" s="395"/>
      <c r="AE17" s="396"/>
      <c r="AF17" s="395"/>
      <c r="AG17" s="396"/>
      <c r="AH17" s="525"/>
      <c r="AI17" s="249"/>
      <c r="AJ17" s="544"/>
      <c r="AK17" s="251"/>
      <c r="AL17" s="250"/>
      <c r="AM17" s="251"/>
      <c r="AN17" s="250"/>
      <c r="AO17" s="236">
        <v>4</v>
      </c>
      <c r="AP17" s="556">
        <v>1</v>
      </c>
      <c r="AQ17" s="545"/>
      <c r="AR17" s="546"/>
      <c r="AS17" s="250"/>
      <c r="AT17" s="250"/>
      <c r="AU17" s="545"/>
      <c r="AV17" s="252"/>
      <c r="AW17" s="375"/>
      <c r="AX17" s="376"/>
      <c r="AY17" s="377"/>
      <c r="AZ17" s="524"/>
    </row>
    <row r="18" spans="1:52" s="2" customFormat="1" ht="13.15" customHeight="1">
      <c r="A18" s="7"/>
      <c r="B18" s="85"/>
      <c r="C18" s="85"/>
      <c r="D18" s="85"/>
      <c r="E18" s="85"/>
      <c r="F18" s="85"/>
      <c r="G18" s="384"/>
      <c r="H18" s="385"/>
      <c r="I18" s="386"/>
      <c r="J18" s="530"/>
      <c r="K18" s="169"/>
      <c r="L18" s="165"/>
      <c r="M18" s="166"/>
      <c r="N18" s="165"/>
      <c r="O18" s="166"/>
      <c r="P18" s="217"/>
      <c r="Q18" s="166"/>
      <c r="R18" s="213"/>
      <c r="S18" s="166"/>
      <c r="T18" s="170"/>
      <c r="U18" s="394"/>
      <c r="V18" s="533"/>
      <c r="W18" s="396"/>
      <c r="X18" s="395"/>
      <c r="Y18" s="396"/>
      <c r="Z18" s="395"/>
      <c r="AA18" s="396"/>
      <c r="AB18" s="395"/>
      <c r="AC18" s="396"/>
      <c r="AD18" s="395"/>
      <c r="AE18" s="396"/>
      <c r="AF18" s="395"/>
      <c r="AG18" s="396"/>
      <c r="AH18" s="525"/>
      <c r="AI18" s="249"/>
      <c r="AJ18" s="544"/>
      <c r="AK18" s="251"/>
      <c r="AL18" s="250"/>
      <c r="AM18" s="251"/>
      <c r="AN18" s="250"/>
      <c r="AO18" s="251"/>
      <c r="AP18" s="543"/>
      <c r="AQ18" s="545"/>
      <c r="AR18" s="546"/>
      <c r="AS18" s="546"/>
      <c r="AT18" s="546"/>
      <c r="AU18" s="545"/>
      <c r="AV18" s="252"/>
      <c r="AW18" s="375"/>
      <c r="AX18" s="376"/>
      <c r="AY18" s="377"/>
      <c r="AZ18" s="524"/>
    </row>
    <row r="19" spans="1:52" s="2" customFormat="1" ht="13.15" customHeight="1" thickBot="1">
      <c r="A19" s="7"/>
      <c r="B19" s="86"/>
      <c r="C19" s="86"/>
      <c r="D19" s="86"/>
      <c r="E19" s="86"/>
      <c r="F19" s="86"/>
      <c r="G19" s="387"/>
      <c r="H19" s="388"/>
      <c r="I19" s="389"/>
      <c r="J19" s="464"/>
      <c r="K19" s="205"/>
      <c r="L19" s="206"/>
      <c r="M19" s="207"/>
      <c r="N19" s="206"/>
      <c r="O19" s="207"/>
      <c r="P19" s="244"/>
      <c r="Q19" s="207"/>
      <c r="R19" s="214"/>
      <c r="S19" s="207"/>
      <c r="T19" s="272"/>
      <c r="U19" s="400"/>
      <c r="V19" s="534"/>
      <c r="W19" s="402"/>
      <c r="X19" s="401"/>
      <c r="Y19" s="402"/>
      <c r="Z19" s="401"/>
      <c r="AA19" s="402"/>
      <c r="AB19" s="401"/>
      <c r="AC19" s="402"/>
      <c r="AD19" s="401"/>
      <c r="AE19" s="402"/>
      <c r="AF19" s="401"/>
      <c r="AG19" s="402"/>
      <c r="AH19" s="485"/>
      <c r="AI19" s="257"/>
      <c r="AJ19" s="547"/>
      <c r="AK19" s="259"/>
      <c r="AL19" s="258"/>
      <c r="AM19" s="259"/>
      <c r="AN19" s="258"/>
      <c r="AO19" s="259"/>
      <c r="AP19" s="548"/>
      <c r="AQ19" s="549"/>
      <c r="AR19" s="550"/>
      <c r="AS19" s="550"/>
      <c r="AT19" s="550"/>
      <c r="AU19" s="549"/>
      <c r="AV19" s="260"/>
      <c r="AW19" s="379"/>
      <c r="AX19" s="380"/>
      <c r="AY19" s="381"/>
      <c r="AZ19" s="466"/>
    </row>
    <row r="21" spans="1:52">
      <c r="M21" s="22"/>
      <c r="N21" s="37"/>
      <c r="S21" s="22"/>
      <c r="T21" s="22"/>
      <c r="W21" s="28"/>
      <c r="X21" s="28"/>
      <c r="AM21" s="28"/>
      <c r="AN21" s="28"/>
      <c r="AY21" s="28"/>
      <c r="AZ21" s="28"/>
    </row>
    <row r="22" spans="1:52">
      <c r="N22" s="37"/>
      <c r="T22" s="22"/>
      <c r="U22" s="28"/>
      <c r="V22" s="28"/>
      <c r="AO22" s="1" t="s">
        <v>346</v>
      </c>
    </row>
    <row r="23" spans="1:52">
      <c r="AO23" s="28"/>
      <c r="AP23" s="28"/>
      <c r="AQ23" s="28"/>
      <c r="AR23" s="28"/>
      <c r="AS23" s="28"/>
      <c r="AT23" s="28"/>
      <c r="AU23" s="28"/>
      <c r="AV23" s="28"/>
      <c r="AW23" s="28"/>
      <c r="AX23" s="28"/>
    </row>
    <row r="26" spans="1:52">
      <c r="AG26" s="28"/>
      <c r="AH26" s="28"/>
    </row>
    <row r="29" spans="1:52">
      <c r="AY29" s="28"/>
      <c r="AZ29" s="28"/>
    </row>
  </sheetData>
  <sortState ref="A4:BB19">
    <sortCondition descending="1" ref="D4:D19"/>
  </sortState>
  <mergeCells count="5">
    <mergeCell ref="AW2:AZ2"/>
    <mergeCell ref="AI2:AV2"/>
    <mergeCell ref="G2:J2"/>
    <mergeCell ref="K2:T2"/>
    <mergeCell ref="U2:AH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9:F1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1"/>
  </sheetPr>
  <dimension ref="A1:AX118"/>
  <sheetViews>
    <sheetView zoomScale="110" zoomScaleNormal="11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5" sqref="B15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5703125" customWidth="1"/>
    <col min="36" max="36" width="3.7109375" customWidth="1"/>
    <col min="37" max="37" width="8.5703125" customWidth="1"/>
    <col min="38" max="38" width="3.7109375" customWidth="1"/>
    <col min="39" max="39" width="7.7109375" customWidth="1"/>
    <col min="40" max="40" width="3.7109375" customWidth="1"/>
    <col min="41" max="41" width="8.28515625" customWidth="1"/>
    <col min="42" max="42" width="3.7109375" customWidth="1"/>
    <col min="43" max="43" width="7.42578125" customWidth="1"/>
    <col min="44" max="44" width="3.7109375" customWidth="1"/>
    <col min="45" max="45" width="8.42578125" customWidth="1"/>
    <col min="46" max="46" width="3.7109375" customWidth="1"/>
    <col min="47" max="47" width="8.7109375" customWidth="1"/>
    <col min="48" max="48" width="3.7109375" customWidth="1"/>
    <col min="49" max="49" width="8.7109375" customWidth="1"/>
    <col min="50" max="50" width="3.7109375" customWidth="1"/>
    <col min="51" max="51" width="8.85546875" style="1" customWidth="1"/>
    <col min="52" max="52" width="3.7109375" style="1" customWidth="1"/>
    <col min="53" max="16384" width="9.140625" style="1"/>
  </cols>
  <sheetData>
    <row r="1" spans="1:50" s="41" customFormat="1" ht="13.5" thickBot="1">
      <c r="L1" s="563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3" customFormat="1" ht="13.5" thickBot="1">
      <c r="B2" s="45" t="s">
        <v>278</v>
      </c>
      <c r="C2" s="45"/>
      <c r="D2" s="46"/>
      <c r="E2" s="46"/>
      <c r="F2" s="46"/>
      <c r="G2" s="785" t="s">
        <v>259</v>
      </c>
      <c r="H2" s="786"/>
      <c r="I2" s="786"/>
      <c r="J2" s="787"/>
      <c r="K2" s="796" t="s">
        <v>258</v>
      </c>
      <c r="L2" s="797"/>
      <c r="M2" s="797"/>
      <c r="N2" s="797"/>
      <c r="O2" s="797"/>
      <c r="P2" s="797"/>
      <c r="Q2" s="797"/>
      <c r="R2" s="797"/>
      <c r="S2" s="797"/>
      <c r="T2" s="798"/>
      <c r="U2" s="788" t="s">
        <v>280</v>
      </c>
      <c r="V2" s="790"/>
      <c r="W2" s="790"/>
      <c r="X2" s="790"/>
      <c r="Y2" s="790"/>
      <c r="Z2" s="790"/>
      <c r="AA2" s="790"/>
      <c r="AB2" s="790"/>
      <c r="AC2" s="790"/>
      <c r="AD2" s="790"/>
      <c r="AE2" s="790"/>
      <c r="AF2" s="790"/>
      <c r="AG2" s="790"/>
      <c r="AH2" s="817"/>
      <c r="AI2" s="791" t="s">
        <v>337</v>
      </c>
      <c r="AJ2" s="792"/>
      <c r="AK2" s="792"/>
      <c r="AL2" s="792"/>
      <c r="AM2" s="792"/>
      <c r="AN2" s="792"/>
      <c r="AO2" s="792"/>
      <c r="AP2" s="792"/>
      <c r="AQ2" s="792"/>
      <c r="AR2" s="792"/>
      <c r="AS2" s="792"/>
      <c r="AT2" s="792"/>
      <c r="AU2" s="816" t="s">
        <v>334</v>
      </c>
      <c r="AV2" s="794"/>
      <c r="AW2" s="794"/>
      <c r="AX2" s="795"/>
    </row>
    <row r="3" spans="1:50">
      <c r="B3" s="139" t="s">
        <v>292</v>
      </c>
      <c r="C3" s="47"/>
      <c r="D3" s="44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11" t="s">
        <v>6</v>
      </c>
      <c r="L3" s="147"/>
      <c r="M3" s="146" t="s">
        <v>6</v>
      </c>
      <c r="N3" s="146"/>
      <c r="O3" s="146" t="s">
        <v>6</v>
      </c>
      <c r="P3" s="147"/>
      <c r="Q3" s="147" t="s">
        <v>6</v>
      </c>
      <c r="R3" s="535"/>
      <c r="S3" s="147" t="s">
        <v>6</v>
      </c>
      <c r="T3" s="557"/>
      <c r="U3" s="309" t="s">
        <v>6</v>
      </c>
      <c r="V3" s="310"/>
      <c r="W3" s="309" t="s">
        <v>6</v>
      </c>
      <c r="X3" s="310"/>
      <c r="Y3" s="310" t="s">
        <v>6</v>
      </c>
      <c r="Z3" s="310"/>
      <c r="AA3" s="310" t="s">
        <v>6</v>
      </c>
      <c r="AB3" s="310"/>
      <c r="AC3" s="310" t="s">
        <v>6</v>
      </c>
      <c r="AD3" s="310"/>
      <c r="AE3" s="310" t="s">
        <v>6</v>
      </c>
      <c r="AF3" s="311"/>
      <c r="AG3" s="310" t="s">
        <v>6</v>
      </c>
      <c r="AH3" s="311"/>
      <c r="AI3" s="221" t="s">
        <v>6</v>
      </c>
      <c r="AJ3" s="222"/>
      <c r="AK3" s="223" t="s">
        <v>6</v>
      </c>
      <c r="AL3" s="224"/>
      <c r="AM3" s="223" t="s">
        <v>6</v>
      </c>
      <c r="AN3" s="224"/>
      <c r="AO3" s="223" t="s">
        <v>6</v>
      </c>
      <c r="AP3" s="224"/>
      <c r="AQ3" s="223" t="s">
        <v>6</v>
      </c>
      <c r="AR3" s="479"/>
      <c r="AS3" s="223" t="s">
        <v>6</v>
      </c>
      <c r="AT3" s="224"/>
      <c r="AU3" s="412" t="s">
        <v>6</v>
      </c>
      <c r="AV3" s="413"/>
      <c r="AW3" s="414" t="s">
        <v>6</v>
      </c>
      <c r="AX3" s="435"/>
    </row>
    <row r="4" spans="1:50" s="2" customFormat="1" ht="13.15" customHeight="1">
      <c r="B4" s="43" t="s">
        <v>0</v>
      </c>
      <c r="C4" s="43" t="s">
        <v>8</v>
      </c>
      <c r="D4" s="43" t="s">
        <v>5</v>
      </c>
      <c r="E4" s="43" t="s">
        <v>5</v>
      </c>
      <c r="F4" s="43" t="s">
        <v>5</v>
      </c>
      <c r="G4" s="333" t="s">
        <v>13</v>
      </c>
      <c r="H4" s="334" t="s">
        <v>5</v>
      </c>
      <c r="I4" s="335" t="s">
        <v>14</v>
      </c>
      <c r="J4" s="336" t="s">
        <v>5</v>
      </c>
      <c r="K4" s="212" t="s">
        <v>15</v>
      </c>
      <c r="L4" s="149" t="s">
        <v>5</v>
      </c>
      <c r="M4" s="150" t="s">
        <v>16</v>
      </c>
      <c r="N4" s="149" t="s">
        <v>5</v>
      </c>
      <c r="O4" s="150" t="s">
        <v>17</v>
      </c>
      <c r="P4" s="149" t="s">
        <v>5</v>
      </c>
      <c r="Q4" s="150" t="s">
        <v>18</v>
      </c>
      <c r="R4" s="151" t="s">
        <v>5</v>
      </c>
      <c r="S4" s="166" t="s">
        <v>257</v>
      </c>
      <c r="T4" s="558" t="s">
        <v>5</v>
      </c>
      <c r="U4" s="312" t="s">
        <v>20</v>
      </c>
      <c r="V4" s="313" t="s">
        <v>5</v>
      </c>
      <c r="W4" s="312" t="s">
        <v>26</v>
      </c>
      <c r="X4" s="313" t="s">
        <v>5</v>
      </c>
      <c r="Y4" s="314" t="s">
        <v>15</v>
      </c>
      <c r="Z4" s="313" t="s">
        <v>5</v>
      </c>
      <c r="AA4" s="314" t="s">
        <v>16</v>
      </c>
      <c r="AB4" s="313" t="s">
        <v>5</v>
      </c>
      <c r="AC4" s="314" t="s">
        <v>17</v>
      </c>
      <c r="AD4" s="313" t="s">
        <v>5</v>
      </c>
      <c r="AE4" s="314" t="s">
        <v>18</v>
      </c>
      <c r="AF4" s="315" t="s">
        <v>5</v>
      </c>
      <c r="AG4" s="314" t="s">
        <v>276</v>
      </c>
      <c r="AH4" s="315" t="s">
        <v>5</v>
      </c>
      <c r="AI4" s="225" t="s">
        <v>20</v>
      </c>
      <c r="AJ4" s="226" t="s">
        <v>5</v>
      </c>
      <c r="AK4" s="227" t="s">
        <v>15</v>
      </c>
      <c r="AL4" s="228" t="s">
        <v>5</v>
      </c>
      <c r="AM4" s="227" t="s">
        <v>16</v>
      </c>
      <c r="AN4" s="228" t="s">
        <v>5</v>
      </c>
      <c r="AO4" s="227" t="s">
        <v>17</v>
      </c>
      <c r="AP4" s="228" t="s">
        <v>5</v>
      </c>
      <c r="AQ4" s="227" t="s">
        <v>18</v>
      </c>
      <c r="AR4" s="357" t="s">
        <v>5</v>
      </c>
      <c r="AS4" s="227" t="s">
        <v>335</v>
      </c>
      <c r="AT4" s="228" t="s">
        <v>5</v>
      </c>
      <c r="AU4" s="363" t="s">
        <v>27</v>
      </c>
      <c r="AV4" s="364" t="s">
        <v>5</v>
      </c>
      <c r="AW4" s="365" t="s">
        <v>28</v>
      </c>
      <c r="AX4" s="366" t="s">
        <v>5</v>
      </c>
    </row>
    <row r="5" spans="1:50" ht="13.15" customHeight="1">
      <c r="A5" s="755">
        <v>1</v>
      </c>
      <c r="B5" s="776" t="s">
        <v>130</v>
      </c>
      <c r="C5" s="102" t="s">
        <v>81</v>
      </c>
      <c r="D5" s="10">
        <f t="shared" ref="D5:D13" si="0">F5+E5</f>
        <v>176</v>
      </c>
      <c r="E5" s="19">
        <f>SUM(L5+P5+V5+AD5+AL5+AP5)</f>
        <v>128</v>
      </c>
      <c r="F5" s="48">
        <f>SUM(H5+T5)</f>
        <v>48</v>
      </c>
      <c r="G5" s="337">
        <v>1</v>
      </c>
      <c r="H5" s="132">
        <v>23</v>
      </c>
      <c r="I5" s="339" t="s">
        <v>242</v>
      </c>
      <c r="J5" s="340">
        <v>6</v>
      </c>
      <c r="K5" s="171">
        <v>1</v>
      </c>
      <c r="L5" s="438">
        <v>25</v>
      </c>
      <c r="M5" s="154" t="s">
        <v>242</v>
      </c>
      <c r="N5" s="155">
        <v>5</v>
      </c>
      <c r="O5" s="154">
        <v>1</v>
      </c>
      <c r="P5" s="438">
        <v>24</v>
      </c>
      <c r="Q5" s="154" t="s">
        <v>241</v>
      </c>
      <c r="R5" s="167">
        <v>8</v>
      </c>
      <c r="S5" s="154">
        <v>1</v>
      </c>
      <c r="T5" s="184">
        <v>25</v>
      </c>
      <c r="U5" s="316">
        <v>2</v>
      </c>
      <c r="V5" s="439">
        <v>21</v>
      </c>
      <c r="W5" s="397" t="s">
        <v>242</v>
      </c>
      <c r="X5" s="418">
        <v>4</v>
      </c>
      <c r="Y5" s="318" t="s">
        <v>243</v>
      </c>
      <c r="Z5" s="418">
        <v>8</v>
      </c>
      <c r="AA5" s="397" t="s">
        <v>241</v>
      </c>
      <c r="AB5" s="418">
        <v>7</v>
      </c>
      <c r="AC5" s="318" t="s">
        <v>260</v>
      </c>
      <c r="AD5" s="439">
        <v>9</v>
      </c>
      <c r="AE5" s="397" t="s">
        <v>241</v>
      </c>
      <c r="AF5" s="418">
        <v>7</v>
      </c>
      <c r="AG5" s="318"/>
      <c r="AH5" s="526"/>
      <c r="AI5" s="229"/>
      <c r="AJ5" s="232"/>
      <c r="AK5" s="231">
        <v>1</v>
      </c>
      <c r="AL5" s="438">
        <v>25</v>
      </c>
      <c r="AM5" s="231"/>
      <c r="AN5" s="232"/>
      <c r="AO5" s="231">
        <v>1</v>
      </c>
      <c r="AP5" s="438">
        <v>24</v>
      </c>
      <c r="AQ5" s="231"/>
      <c r="AR5" s="232"/>
      <c r="AS5" s="231"/>
      <c r="AT5" s="233"/>
      <c r="AU5" s="367"/>
      <c r="AV5" s="368"/>
      <c r="AW5" s="369"/>
      <c r="AX5" s="370"/>
    </row>
    <row r="6" spans="1:50" ht="13.15" customHeight="1">
      <c r="A6" s="755">
        <v>2</v>
      </c>
      <c r="B6" s="750" t="s">
        <v>131</v>
      </c>
      <c r="C6" s="112" t="s">
        <v>41</v>
      </c>
      <c r="D6" s="10">
        <f t="shared" si="0"/>
        <v>100</v>
      </c>
      <c r="E6" s="19">
        <f>SUM(L6+P6+V6+Z6+AJ6+AL6)</f>
        <v>81</v>
      </c>
      <c r="F6" s="48">
        <f>SUM(T6+AV6)</f>
        <v>19</v>
      </c>
      <c r="G6" s="337">
        <v>10</v>
      </c>
      <c r="H6" s="338">
        <v>7</v>
      </c>
      <c r="I6" s="339">
        <v>4</v>
      </c>
      <c r="J6" s="340">
        <v>3</v>
      </c>
      <c r="K6" s="171">
        <v>5</v>
      </c>
      <c r="L6" s="438">
        <v>14</v>
      </c>
      <c r="M6" s="154"/>
      <c r="N6" s="155"/>
      <c r="O6" s="154">
        <v>6</v>
      </c>
      <c r="P6" s="438">
        <v>12</v>
      </c>
      <c r="Q6" s="154">
        <v>4</v>
      </c>
      <c r="R6" s="167">
        <v>3</v>
      </c>
      <c r="S6" s="154">
        <v>10</v>
      </c>
      <c r="T6" s="184">
        <v>9</v>
      </c>
      <c r="U6" s="316">
        <v>5</v>
      </c>
      <c r="V6" s="439">
        <v>14</v>
      </c>
      <c r="W6" s="397"/>
      <c r="X6" s="397"/>
      <c r="Y6" s="318">
        <v>3</v>
      </c>
      <c r="Z6" s="439">
        <v>15</v>
      </c>
      <c r="AA6" s="397">
        <v>3</v>
      </c>
      <c r="AB6" s="418">
        <v>5</v>
      </c>
      <c r="AC6" s="318">
        <v>6</v>
      </c>
      <c r="AD6" s="418">
        <v>11</v>
      </c>
      <c r="AE6" s="397">
        <v>3</v>
      </c>
      <c r="AF6" s="418">
        <v>5</v>
      </c>
      <c r="AG6" s="318">
        <v>3</v>
      </c>
      <c r="AH6" s="526">
        <v>1</v>
      </c>
      <c r="AI6" s="229">
        <v>5</v>
      </c>
      <c r="AJ6" s="438">
        <v>14</v>
      </c>
      <c r="AK6" s="231">
        <v>7</v>
      </c>
      <c r="AL6" s="438">
        <v>12</v>
      </c>
      <c r="AM6" s="231">
        <v>4</v>
      </c>
      <c r="AN6" s="232">
        <v>4</v>
      </c>
      <c r="AO6" s="231">
        <v>11</v>
      </c>
      <c r="AP6" s="232">
        <v>7</v>
      </c>
      <c r="AQ6" s="231">
        <v>4</v>
      </c>
      <c r="AR6" s="232">
        <v>4</v>
      </c>
      <c r="AS6" s="231">
        <v>3</v>
      </c>
      <c r="AT6" s="233">
        <v>1</v>
      </c>
      <c r="AU6" s="367">
        <v>7</v>
      </c>
      <c r="AV6" s="132">
        <v>10</v>
      </c>
      <c r="AW6" s="369">
        <v>4</v>
      </c>
      <c r="AX6" s="370">
        <v>2</v>
      </c>
    </row>
    <row r="7" spans="1:50" ht="13.15" customHeight="1">
      <c r="A7" s="755">
        <v>3</v>
      </c>
      <c r="B7" s="757" t="s">
        <v>171</v>
      </c>
      <c r="C7" s="106" t="s">
        <v>41</v>
      </c>
      <c r="D7" s="10">
        <f t="shared" si="0"/>
        <v>84</v>
      </c>
      <c r="E7" s="19">
        <f>SUM(L7+P7+V7+Z7+AJ7+AL7)</f>
        <v>65</v>
      </c>
      <c r="F7" s="48">
        <f>SUM(H7+T7)</f>
        <v>19</v>
      </c>
      <c r="G7" s="337">
        <v>9</v>
      </c>
      <c r="H7" s="132">
        <v>8</v>
      </c>
      <c r="I7" s="339">
        <v>5</v>
      </c>
      <c r="J7" s="340">
        <v>2</v>
      </c>
      <c r="K7" s="171">
        <v>8</v>
      </c>
      <c r="L7" s="438">
        <v>11</v>
      </c>
      <c r="M7" s="154"/>
      <c r="N7" s="155"/>
      <c r="O7" s="154">
        <v>8</v>
      </c>
      <c r="P7" s="438">
        <v>10</v>
      </c>
      <c r="Q7" s="154">
        <v>5</v>
      </c>
      <c r="R7" s="167">
        <v>2</v>
      </c>
      <c r="S7" s="154">
        <v>8</v>
      </c>
      <c r="T7" s="184">
        <v>11</v>
      </c>
      <c r="U7" s="316">
        <v>6</v>
      </c>
      <c r="V7" s="439">
        <v>13</v>
      </c>
      <c r="W7" s="397"/>
      <c r="X7" s="397"/>
      <c r="Y7" s="318">
        <v>8</v>
      </c>
      <c r="Z7" s="439">
        <v>9</v>
      </c>
      <c r="AA7" s="318">
        <v>5</v>
      </c>
      <c r="AB7" s="418">
        <v>2</v>
      </c>
      <c r="AC7" s="318">
        <v>9</v>
      </c>
      <c r="AD7" s="418">
        <v>8</v>
      </c>
      <c r="AE7" s="397">
        <v>5</v>
      </c>
      <c r="AF7" s="418">
        <v>2</v>
      </c>
      <c r="AG7" s="318">
        <v>3</v>
      </c>
      <c r="AH7" s="526">
        <v>1</v>
      </c>
      <c r="AI7" s="253">
        <v>8</v>
      </c>
      <c r="AJ7" s="438">
        <v>11</v>
      </c>
      <c r="AK7" s="231">
        <v>8</v>
      </c>
      <c r="AL7" s="438">
        <v>11</v>
      </c>
      <c r="AM7" s="231">
        <v>5</v>
      </c>
      <c r="AN7" s="232">
        <v>3</v>
      </c>
      <c r="AO7" s="231">
        <v>10</v>
      </c>
      <c r="AP7" s="232">
        <v>8</v>
      </c>
      <c r="AQ7" s="231">
        <v>6</v>
      </c>
      <c r="AR7" s="232">
        <v>2</v>
      </c>
      <c r="AS7" s="231">
        <v>3</v>
      </c>
      <c r="AT7" s="233">
        <v>1</v>
      </c>
      <c r="AU7" s="367">
        <v>10</v>
      </c>
      <c r="AV7" s="368">
        <v>7</v>
      </c>
      <c r="AW7" s="369">
        <v>5</v>
      </c>
      <c r="AX7" s="370">
        <v>1</v>
      </c>
    </row>
    <row r="8" spans="1:50" ht="13.15" customHeight="1" thickBot="1">
      <c r="A8" s="755">
        <v>4</v>
      </c>
      <c r="B8" s="774" t="s">
        <v>132</v>
      </c>
      <c r="C8" s="112" t="s">
        <v>88</v>
      </c>
      <c r="D8" s="10">
        <f t="shared" si="0"/>
        <v>82</v>
      </c>
      <c r="E8" s="19">
        <f>SUM(V8+Z8+AD8+AJ8+AL8+AP8)</f>
        <v>61</v>
      </c>
      <c r="F8" s="48">
        <f>SUM(H8+AV8)</f>
        <v>21</v>
      </c>
      <c r="G8" s="337">
        <v>7</v>
      </c>
      <c r="H8" s="132">
        <v>10</v>
      </c>
      <c r="I8" s="339">
        <v>3</v>
      </c>
      <c r="J8" s="340">
        <v>5</v>
      </c>
      <c r="K8" s="171">
        <v>11</v>
      </c>
      <c r="L8" s="155">
        <v>8</v>
      </c>
      <c r="M8" s="154"/>
      <c r="N8" s="155"/>
      <c r="O8" s="154">
        <v>10</v>
      </c>
      <c r="P8" s="155">
        <v>8</v>
      </c>
      <c r="Q8" s="154">
        <v>3</v>
      </c>
      <c r="R8" s="167">
        <v>5</v>
      </c>
      <c r="S8" s="154">
        <v>9</v>
      </c>
      <c r="T8" s="559">
        <v>10</v>
      </c>
      <c r="U8" s="316">
        <v>9</v>
      </c>
      <c r="V8" s="439">
        <v>10</v>
      </c>
      <c r="W8" s="397"/>
      <c r="X8" s="397"/>
      <c r="Y8" s="318">
        <v>6</v>
      </c>
      <c r="Z8" s="439">
        <v>11</v>
      </c>
      <c r="AA8" s="397">
        <v>4</v>
      </c>
      <c r="AB8" s="418">
        <v>3</v>
      </c>
      <c r="AC8" s="318">
        <v>4</v>
      </c>
      <c r="AD8" s="439">
        <v>13</v>
      </c>
      <c r="AE8" s="397">
        <v>4</v>
      </c>
      <c r="AF8" s="418">
        <v>3</v>
      </c>
      <c r="AG8" s="318">
        <v>2</v>
      </c>
      <c r="AH8" s="319">
        <v>3</v>
      </c>
      <c r="AI8" s="229">
        <v>10</v>
      </c>
      <c r="AJ8" s="438">
        <v>8</v>
      </c>
      <c r="AK8" s="231">
        <v>10</v>
      </c>
      <c r="AL8" s="438">
        <v>9</v>
      </c>
      <c r="AM8" s="231">
        <v>6</v>
      </c>
      <c r="AN8" s="232">
        <v>2</v>
      </c>
      <c r="AO8" s="231">
        <v>8</v>
      </c>
      <c r="AP8" s="438">
        <v>10</v>
      </c>
      <c r="AQ8" s="231">
        <v>3</v>
      </c>
      <c r="AR8" s="232">
        <v>6</v>
      </c>
      <c r="AS8" s="231">
        <v>2</v>
      </c>
      <c r="AT8" s="233">
        <v>3</v>
      </c>
      <c r="AU8" s="367">
        <v>6</v>
      </c>
      <c r="AV8" s="132">
        <v>11</v>
      </c>
      <c r="AW8" s="369">
        <v>2</v>
      </c>
      <c r="AX8" s="370">
        <v>7</v>
      </c>
    </row>
    <row r="9" spans="1:50" ht="13.15" customHeight="1">
      <c r="A9" s="1">
        <v>5</v>
      </c>
      <c r="B9" s="773" t="s">
        <v>174</v>
      </c>
      <c r="C9" s="106" t="s">
        <v>45</v>
      </c>
      <c r="D9" s="10">
        <f t="shared" si="0"/>
        <v>50</v>
      </c>
      <c r="E9" s="19">
        <f>SUM(V9+Z9+AD9+AJ9+AL9+AN9)</f>
        <v>44</v>
      </c>
      <c r="F9" s="48">
        <f>SUM(AV9)</f>
        <v>6</v>
      </c>
      <c r="G9" s="337"/>
      <c r="H9" s="338"/>
      <c r="I9" s="339"/>
      <c r="J9" s="340"/>
      <c r="K9" s="171">
        <v>15</v>
      </c>
      <c r="L9" s="155">
        <v>4</v>
      </c>
      <c r="M9" s="154"/>
      <c r="N9" s="155"/>
      <c r="O9" s="154">
        <v>15</v>
      </c>
      <c r="P9" s="155">
        <v>3</v>
      </c>
      <c r="Q9" s="154"/>
      <c r="R9" s="167"/>
      <c r="S9" s="154">
        <v>16</v>
      </c>
      <c r="T9" s="559">
        <v>3</v>
      </c>
      <c r="U9" s="316">
        <v>12</v>
      </c>
      <c r="V9" s="439">
        <v>7</v>
      </c>
      <c r="W9" s="397"/>
      <c r="X9" s="397"/>
      <c r="Y9" s="318">
        <v>10</v>
      </c>
      <c r="Z9" s="439">
        <v>7</v>
      </c>
      <c r="AA9" s="397"/>
      <c r="AB9" s="397"/>
      <c r="AC9" s="318">
        <v>10</v>
      </c>
      <c r="AD9" s="439">
        <v>7</v>
      </c>
      <c r="AE9" s="397"/>
      <c r="AF9" s="418"/>
      <c r="AG9" s="318"/>
      <c r="AH9" s="526"/>
      <c r="AI9" s="229">
        <v>9</v>
      </c>
      <c r="AJ9" s="438">
        <v>10</v>
      </c>
      <c r="AK9" s="254">
        <v>12</v>
      </c>
      <c r="AL9" s="438">
        <v>7</v>
      </c>
      <c r="AM9" s="231">
        <v>3</v>
      </c>
      <c r="AN9" s="438">
        <v>6</v>
      </c>
      <c r="AO9" s="231">
        <v>12</v>
      </c>
      <c r="AP9" s="232">
        <v>6</v>
      </c>
      <c r="AQ9" s="231">
        <v>5</v>
      </c>
      <c r="AR9" s="232">
        <v>3</v>
      </c>
      <c r="AS9" s="231"/>
      <c r="AT9" s="233"/>
      <c r="AU9" s="367">
        <v>11</v>
      </c>
      <c r="AV9" s="132">
        <v>6</v>
      </c>
      <c r="AW9" s="369"/>
      <c r="AX9" s="370"/>
    </row>
    <row r="10" spans="1:50" ht="13.15" customHeight="1">
      <c r="A10" s="1">
        <v>6</v>
      </c>
      <c r="B10" s="72" t="s">
        <v>133</v>
      </c>
      <c r="C10" s="102" t="s">
        <v>41</v>
      </c>
      <c r="D10" s="10">
        <f t="shared" si="0"/>
        <v>43</v>
      </c>
      <c r="E10" s="19">
        <f>SUM(V10+Z10+AB10+AF10+AJ10+AL10)</f>
        <v>33</v>
      </c>
      <c r="F10" s="48">
        <f>SUM(H10+T10)</f>
        <v>10</v>
      </c>
      <c r="G10" s="337">
        <v>13</v>
      </c>
      <c r="H10" s="132">
        <v>4</v>
      </c>
      <c r="I10" s="339">
        <v>4</v>
      </c>
      <c r="J10" s="340">
        <v>3</v>
      </c>
      <c r="K10" s="171">
        <v>16</v>
      </c>
      <c r="L10" s="155">
        <v>3</v>
      </c>
      <c r="M10" s="154"/>
      <c r="N10" s="155"/>
      <c r="O10" s="154">
        <v>14</v>
      </c>
      <c r="P10" s="155">
        <v>4</v>
      </c>
      <c r="Q10" s="154">
        <v>4</v>
      </c>
      <c r="R10" s="167">
        <v>3</v>
      </c>
      <c r="S10" s="154">
        <v>13</v>
      </c>
      <c r="T10" s="184">
        <v>6</v>
      </c>
      <c r="U10" s="316">
        <v>13</v>
      </c>
      <c r="V10" s="439">
        <v>6</v>
      </c>
      <c r="W10" s="397"/>
      <c r="X10" s="397"/>
      <c r="Y10" s="318">
        <v>11</v>
      </c>
      <c r="Z10" s="439">
        <v>6</v>
      </c>
      <c r="AA10" s="397">
        <v>3</v>
      </c>
      <c r="AB10" s="439">
        <v>5</v>
      </c>
      <c r="AC10" s="318">
        <v>14</v>
      </c>
      <c r="AD10" s="418">
        <v>3</v>
      </c>
      <c r="AE10" s="397">
        <v>3</v>
      </c>
      <c r="AF10" s="439">
        <v>5</v>
      </c>
      <c r="AG10" s="318">
        <v>3</v>
      </c>
      <c r="AH10" s="526">
        <v>1</v>
      </c>
      <c r="AI10" s="229">
        <v>14</v>
      </c>
      <c r="AJ10" s="438">
        <v>5</v>
      </c>
      <c r="AK10" s="231">
        <v>13</v>
      </c>
      <c r="AL10" s="438">
        <v>6</v>
      </c>
      <c r="AM10" s="231">
        <v>4</v>
      </c>
      <c r="AN10" s="232">
        <v>4</v>
      </c>
      <c r="AO10" s="231">
        <v>14</v>
      </c>
      <c r="AP10" s="498">
        <v>4</v>
      </c>
      <c r="AQ10" s="231">
        <v>4</v>
      </c>
      <c r="AR10" s="498">
        <v>4</v>
      </c>
      <c r="AS10" s="231">
        <v>3</v>
      </c>
      <c r="AT10" s="233">
        <v>1</v>
      </c>
      <c r="AU10" s="367">
        <v>13</v>
      </c>
      <c r="AV10" s="368">
        <v>4</v>
      </c>
      <c r="AW10" s="369">
        <v>4</v>
      </c>
      <c r="AX10" s="370">
        <v>2</v>
      </c>
    </row>
    <row r="11" spans="1:50" ht="13.15" customHeight="1">
      <c r="A11" s="1">
        <v>7</v>
      </c>
      <c r="B11" s="113" t="s">
        <v>134</v>
      </c>
      <c r="C11" s="102" t="s">
        <v>38</v>
      </c>
      <c r="D11" s="10">
        <f t="shared" si="0"/>
        <v>33</v>
      </c>
      <c r="E11" s="19">
        <f>SUM(L11+P11+V11+Z11+AD11+AJ11)</f>
        <v>26</v>
      </c>
      <c r="F11" s="48">
        <f>SUM(H11+T11)</f>
        <v>7</v>
      </c>
      <c r="G11" s="337">
        <v>12</v>
      </c>
      <c r="H11" s="132">
        <v>5</v>
      </c>
      <c r="I11" s="339">
        <v>6</v>
      </c>
      <c r="J11" s="340">
        <v>1</v>
      </c>
      <c r="K11" s="171">
        <v>13</v>
      </c>
      <c r="L11" s="438">
        <v>6</v>
      </c>
      <c r="M11" s="154"/>
      <c r="N11" s="155"/>
      <c r="O11" s="154">
        <v>13</v>
      </c>
      <c r="P11" s="438">
        <v>5</v>
      </c>
      <c r="Q11" s="154">
        <v>6</v>
      </c>
      <c r="R11" s="167">
        <v>1</v>
      </c>
      <c r="S11" s="154">
        <v>17</v>
      </c>
      <c r="T11" s="184">
        <v>2</v>
      </c>
      <c r="U11" s="433">
        <v>14</v>
      </c>
      <c r="V11" s="439">
        <v>5</v>
      </c>
      <c r="W11" s="397"/>
      <c r="X11" s="397"/>
      <c r="Y11" s="434">
        <v>15</v>
      </c>
      <c r="Z11" s="439">
        <v>2</v>
      </c>
      <c r="AA11" s="397">
        <v>6</v>
      </c>
      <c r="AB11" s="418">
        <v>1</v>
      </c>
      <c r="AC11" s="434">
        <v>13</v>
      </c>
      <c r="AD11" s="439">
        <v>4</v>
      </c>
      <c r="AE11" s="397">
        <v>6</v>
      </c>
      <c r="AF11" s="418">
        <v>1</v>
      </c>
      <c r="AG11" s="434"/>
      <c r="AH11" s="526"/>
      <c r="AI11" s="229">
        <v>15</v>
      </c>
      <c r="AJ11" s="438">
        <v>4</v>
      </c>
      <c r="AK11" s="231">
        <v>17</v>
      </c>
      <c r="AL11" s="232">
        <v>2</v>
      </c>
      <c r="AM11" s="231">
        <v>7</v>
      </c>
      <c r="AN11" s="232">
        <v>1</v>
      </c>
      <c r="AO11" s="231">
        <v>16</v>
      </c>
      <c r="AP11" s="232">
        <v>2</v>
      </c>
      <c r="AQ11" s="231">
        <v>7</v>
      </c>
      <c r="AR11" s="232">
        <v>1</v>
      </c>
      <c r="AS11" s="231"/>
      <c r="AT11" s="233"/>
      <c r="AU11" s="367">
        <v>15</v>
      </c>
      <c r="AV11" s="368">
        <v>2</v>
      </c>
      <c r="AW11" s="369">
        <v>3</v>
      </c>
      <c r="AX11" s="370">
        <v>4</v>
      </c>
    </row>
    <row r="12" spans="1:50" ht="13.15" customHeight="1">
      <c r="A12" s="1">
        <v>8</v>
      </c>
      <c r="B12" s="74" t="s">
        <v>136</v>
      </c>
      <c r="C12" s="102" t="s">
        <v>44</v>
      </c>
      <c r="D12" s="10">
        <f t="shared" si="0"/>
        <v>22</v>
      </c>
      <c r="E12" s="19">
        <f>SUM(L12+P12+V12+Z12+AD12+AJ12)</f>
        <v>16</v>
      </c>
      <c r="F12" s="48">
        <f>SUM(J12+T12)</f>
        <v>6</v>
      </c>
      <c r="G12" s="337">
        <v>0</v>
      </c>
      <c r="H12" s="338">
        <v>0</v>
      </c>
      <c r="I12" s="339">
        <v>6</v>
      </c>
      <c r="J12" s="133">
        <v>1</v>
      </c>
      <c r="K12" s="171">
        <v>14</v>
      </c>
      <c r="L12" s="438">
        <v>5</v>
      </c>
      <c r="M12" s="154"/>
      <c r="N12" s="155"/>
      <c r="O12" s="154">
        <v>16</v>
      </c>
      <c r="P12" s="438">
        <v>2</v>
      </c>
      <c r="Q12" s="154">
        <v>6</v>
      </c>
      <c r="R12" s="167">
        <v>1</v>
      </c>
      <c r="S12" s="154">
        <v>14</v>
      </c>
      <c r="T12" s="184">
        <v>5</v>
      </c>
      <c r="U12" s="316">
        <v>17</v>
      </c>
      <c r="V12" s="439">
        <v>2</v>
      </c>
      <c r="W12" s="397"/>
      <c r="X12" s="397"/>
      <c r="Y12" s="318">
        <v>14</v>
      </c>
      <c r="Z12" s="439">
        <v>3</v>
      </c>
      <c r="AA12" s="397">
        <v>6</v>
      </c>
      <c r="AB12" s="418">
        <v>1</v>
      </c>
      <c r="AC12" s="318">
        <v>15</v>
      </c>
      <c r="AD12" s="439">
        <v>2</v>
      </c>
      <c r="AE12" s="397">
        <v>6</v>
      </c>
      <c r="AF12" s="418">
        <v>1</v>
      </c>
      <c r="AG12" s="318"/>
      <c r="AH12" s="526"/>
      <c r="AI12" s="229">
        <v>17</v>
      </c>
      <c r="AJ12" s="438">
        <v>2</v>
      </c>
      <c r="AK12" s="231">
        <v>18</v>
      </c>
      <c r="AL12" s="232">
        <v>1</v>
      </c>
      <c r="AM12" s="231">
        <v>7</v>
      </c>
      <c r="AN12" s="232">
        <v>1</v>
      </c>
      <c r="AO12" s="231">
        <v>17</v>
      </c>
      <c r="AP12" s="232">
        <v>1</v>
      </c>
      <c r="AQ12" s="231">
        <v>7</v>
      </c>
      <c r="AR12" s="232">
        <v>1</v>
      </c>
      <c r="AS12" s="231"/>
      <c r="AT12" s="233"/>
      <c r="AU12" s="367"/>
      <c r="AV12" s="368"/>
      <c r="AW12" s="369"/>
      <c r="AX12" s="370"/>
    </row>
    <row r="13" spans="1:50" ht="13.15" customHeight="1">
      <c r="A13" s="1">
        <v>9</v>
      </c>
      <c r="B13" s="72" t="s">
        <v>180</v>
      </c>
      <c r="C13" s="102" t="s">
        <v>36</v>
      </c>
      <c r="D13" s="10">
        <f t="shared" si="0"/>
        <v>9</v>
      </c>
      <c r="E13" s="19">
        <f>SUM(L13+P13+V13+Z13)</f>
        <v>5</v>
      </c>
      <c r="F13" s="48">
        <f>SUM(H13+T13)</f>
        <v>4</v>
      </c>
      <c r="G13" s="337">
        <v>14</v>
      </c>
      <c r="H13" s="132">
        <v>3</v>
      </c>
      <c r="I13" s="339">
        <v>0</v>
      </c>
      <c r="J13" s="340">
        <v>0</v>
      </c>
      <c r="K13" s="171">
        <v>17</v>
      </c>
      <c r="L13" s="438">
        <v>2</v>
      </c>
      <c r="M13" s="154"/>
      <c r="N13" s="155"/>
      <c r="O13" s="154">
        <v>17</v>
      </c>
      <c r="P13" s="438">
        <v>1</v>
      </c>
      <c r="Q13" s="280"/>
      <c r="R13" s="167"/>
      <c r="S13" s="154">
        <v>18</v>
      </c>
      <c r="T13" s="184">
        <v>1</v>
      </c>
      <c r="U13" s="316">
        <v>18</v>
      </c>
      <c r="V13" s="439">
        <v>1</v>
      </c>
      <c r="W13" s="397"/>
      <c r="X13" s="397"/>
      <c r="Y13" s="318">
        <v>16</v>
      </c>
      <c r="Z13" s="439">
        <v>1</v>
      </c>
      <c r="AA13" s="397"/>
      <c r="AB13" s="397"/>
      <c r="AC13" s="318"/>
      <c r="AD13" s="540"/>
      <c r="AE13" s="562"/>
      <c r="AF13" s="540"/>
      <c r="AG13" s="318"/>
      <c r="AH13" s="526"/>
      <c r="AI13" s="229"/>
      <c r="AJ13" s="232"/>
      <c r="AK13" s="231"/>
      <c r="AL13" s="233"/>
      <c r="AM13" s="256"/>
      <c r="AN13" s="233"/>
      <c r="AO13" s="231"/>
      <c r="AP13" s="233"/>
      <c r="AQ13" s="256"/>
      <c r="AR13" s="233"/>
      <c r="AS13" s="231"/>
      <c r="AT13" s="233"/>
      <c r="AU13" s="367"/>
      <c r="AV13" s="368"/>
      <c r="AW13" s="369"/>
      <c r="AX13" s="370"/>
    </row>
    <row r="14" spans="1:50" s="2" customFormat="1" ht="13.15" customHeight="1">
      <c r="B14" s="85"/>
      <c r="C14" s="85"/>
      <c r="D14" s="85"/>
      <c r="E14" s="85"/>
      <c r="F14" s="85"/>
      <c r="G14" s="384"/>
      <c r="H14" s="385"/>
      <c r="I14" s="386"/>
      <c r="J14" s="530"/>
      <c r="K14" s="169"/>
      <c r="L14" s="165"/>
      <c r="M14" s="166"/>
      <c r="N14" s="165"/>
      <c r="O14" s="166"/>
      <c r="P14" s="165"/>
      <c r="Q14" s="166"/>
      <c r="R14" s="213"/>
      <c r="S14" s="166"/>
      <c r="T14" s="560"/>
      <c r="U14" s="394"/>
      <c r="V14" s="395"/>
      <c r="W14" s="395"/>
      <c r="X14" s="395"/>
      <c r="Y14" s="396"/>
      <c r="Z14" s="533"/>
      <c r="AA14" s="395"/>
      <c r="AB14" s="395"/>
      <c r="AC14" s="396"/>
      <c r="AD14" s="533"/>
      <c r="AE14" s="395"/>
      <c r="AF14" s="533"/>
      <c r="AG14" s="396"/>
      <c r="AH14" s="525"/>
      <c r="AI14" s="249"/>
      <c r="AJ14" s="250"/>
      <c r="AK14" s="251"/>
      <c r="AL14" s="250"/>
      <c r="AM14" s="251"/>
      <c r="AN14" s="250"/>
      <c r="AO14" s="251"/>
      <c r="AP14" s="250"/>
      <c r="AQ14" s="251"/>
      <c r="AR14" s="250"/>
      <c r="AS14" s="251"/>
      <c r="AT14" s="252"/>
      <c r="AU14" s="375"/>
      <c r="AV14" s="376"/>
      <c r="AW14" s="377"/>
      <c r="AX14" s="524"/>
    </row>
    <row r="15" spans="1:50" s="2" customFormat="1" ht="13.15" customHeight="1">
      <c r="B15" s="85"/>
      <c r="C15" s="85"/>
      <c r="D15" s="85"/>
      <c r="E15" s="85"/>
      <c r="F15" s="85"/>
      <c r="G15" s="384"/>
      <c r="H15" s="385"/>
      <c r="I15" s="386"/>
      <c r="J15" s="530"/>
      <c r="K15" s="169"/>
      <c r="L15" s="165"/>
      <c r="M15" s="166"/>
      <c r="N15" s="165"/>
      <c r="O15" s="166"/>
      <c r="P15" s="165"/>
      <c r="Q15" s="166"/>
      <c r="R15" s="213"/>
      <c r="S15" s="165"/>
      <c r="T15" s="560"/>
      <c r="U15" s="394"/>
      <c r="V15" s="395"/>
      <c r="W15" s="395"/>
      <c r="X15" s="395"/>
      <c r="Y15" s="396"/>
      <c r="Z15" s="533"/>
      <c r="AA15" s="395"/>
      <c r="AB15" s="395"/>
      <c r="AC15" s="396"/>
      <c r="AD15" s="533"/>
      <c r="AE15" s="395"/>
      <c r="AF15" s="533"/>
      <c r="AG15" s="396"/>
      <c r="AH15" s="525"/>
      <c r="AI15" s="249"/>
      <c r="AJ15" s="250"/>
      <c r="AK15" s="251"/>
      <c r="AL15" s="250"/>
      <c r="AM15" s="251"/>
      <c r="AN15" s="250"/>
      <c r="AO15" s="251"/>
      <c r="AP15" s="250"/>
      <c r="AQ15" s="251"/>
      <c r="AR15" s="250"/>
      <c r="AS15" s="251"/>
      <c r="AT15" s="252"/>
      <c r="AU15" s="375"/>
      <c r="AV15" s="376"/>
      <c r="AW15" s="377"/>
      <c r="AX15" s="524"/>
    </row>
    <row r="16" spans="1:50" s="2" customFormat="1" ht="13.15" customHeight="1">
      <c r="B16" s="85"/>
      <c r="C16" s="85"/>
      <c r="D16" s="85"/>
      <c r="E16" s="85"/>
      <c r="F16" s="85"/>
      <c r="G16" s="384"/>
      <c r="H16" s="385"/>
      <c r="I16" s="386"/>
      <c r="J16" s="530"/>
      <c r="K16" s="169"/>
      <c r="L16" s="165"/>
      <c r="M16" s="166"/>
      <c r="N16" s="165"/>
      <c r="O16" s="166"/>
      <c r="P16" s="165"/>
      <c r="Q16" s="166"/>
      <c r="R16" s="213"/>
      <c r="S16" s="165"/>
      <c r="T16" s="560"/>
      <c r="U16" s="394"/>
      <c r="V16" s="395"/>
      <c r="W16" s="395"/>
      <c r="X16" s="395"/>
      <c r="Y16" s="396"/>
      <c r="Z16" s="533"/>
      <c r="AA16" s="395"/>
      <c r="AB16" s="395"/>
      <c r="AC16" s="396"/>
      <c r="AD16" s="533"/>
      <c r="AE16" s="395"/>
      <c r="AF16" s="533"/>
      <c r="AG16" s="396"/>
      <c r="AH16" s="525"/>
      <c r="AI16" s="249"/>
      <c r="AJ16" s="250"/>
      <c r="AK16" s="251"/>
      <c r="AL16" s="250"/>
      <c r="AM16" s="251"/>
      <c r="AN16" s="250"/>
      <c r="AO16" s="251"/>
      <c r="AP16" s="250"/>
      <c r="AQ16" s="251"/>
      <c r="AR16" s="250"/>
      <c r="AS16" s="251"/>
      <c r="AT16" s="252"/>
      <c r="AU16" s="375"/>
      <c r="AV16" s="376"/>
      <c r="AW16" s="377"/>
      <c r="AX16" s="524"/>
    </row>
    <row r="17" spans="2:50" s="2" customFormat="1" ht="13.15" customHeight="1">
      <c r="B17" s="85"/>
      <c r="C17" s="85"/>
      <c r="D17" s="85"/>
      <c r="E17" s="85"/>
      <c r="F17" s="85"/>
      <c r="G17" s="384"/>
      <c r="H17" s="385"/>
      <c r="I17" s="386"/>
      <c r="J17" s="530"/>
      <c r="K17" s="169"/>
      <c r="L17" s="165"/>
      <c r="M17" s="166"/>
      <c r="N17" s="165"/>
      <c r="O17" s="166"/>
      <c r="P17" s="165"/>
      <c r="Q17" s="166"/>
      <c r="R17" s="213"/>
      <c r="S17" s="165"/>
      <c r="T17" s="560"/>
      <c r="U17" s="394"/>
      <c r="V17" s="395"/>
      <c r="W17" s="395"/>
      <c r="X17" s="395"/>
      <c r="Y17" s="396"/>
      <c r="Z17" s="533"/>
      <c r="AA17" s="395"/>
      <c r="AB17" s="395"/>
      <c r="AC17" s="396"/>
      <c r="AD17" s="533"/>
      <c r="AE17" s="395"/>
      <c r="AF17" s="533"/>
      <c r="AG17" s="396"/>
      <c r="AH17" s="525"/>
      <c r="AI17" s="249"/>
      <c r="AJ17" s="250"/>
      <c r="AK17" s="251"/>
      <c r="AL17" s="250"/>
      <c r="AM17" s="251"/>
      <c r="AN17" s="250"/>
      <c r="AO17" s="251"/>
      <c r="AP17" s="250"/>
      <c r="AQ17" s="251"/>
      <c r="AR17" s="250"/>
      <c r="AS17" s="251"/>
      <c r="AT17" s="252"/>
      <c r="AU17" s="375"/>
      <c r="AV17" s="376"/>
      <c r="AW17" s="377"/>
      <c r="AX17" s="524"/>
    </row>
    <row r="18" spans="2:50" s="2" customFormat="1" ht="13.15" customHeight="1" thickBot="1">
      <c r="B18" s="86"/>
      <c r="C18" s="86"/>
      <c r="D18" s="86"/>
      <c r="E18" s="86"/>
      <c r="F18" s="86"/>
      <c r="G18" s="387"/>
      <c r="H18" s="388"/>
      <c r="I18" s="389"/>
      <c r="J18" s="464"/>
      <c r="K18" s="205"/>
      <c r="L18" s="206"/>
      <c r="M18" s="207"/>
      <c r="N18" s="206"/>
      <c r="O18" s="207"/>
      <c r="P18" s="206"/>
      <c r="Q18" s="207"/>
      <c r="R18" s="214"/>
      <c r="S18" s="206"/>
      <c r="T18" s="561"/>
      <c r="U18" s="400"/>
      <c r="V18" s="401"/>
      <c r="W18" s="401"/>
      <c r="X18" s="401"/>
      <c r="Y18" s="402"/>
      <c r="Z18" s="534"/>
      <c r="AA18" s="401"/>
      <c r="AB18" s="401"/>
      <c r="AC18" s="402"/>
      <c r="AD18" s="534"/>
      <c r="AE18" s="401"/>
      <c r="AF18" s="534"/>
      <c r="AG18" s="402"/>
      <c r="AH18" s="485"/>
      <c r="AI18" s="257"/>
      <c r="AJ18" s="258"/>
      <c r="AK18" s="259"/>
      <c r="AL18" s="258"/>
      <c r="AM18" s="259"/>
      <c r="AN18" s="258"/>
      <c r="AO18" s="259"/>
      <c r="AP18" s="258"/>
      <c r="AQ18" s="259"/>
      <c r="AR18" s="258"/>
      <c r="AS18" s="259"/>
      <c r="AT18" s="260"/>
      <c r="AU18" s="379"/>
      <c r="AV18" s="380"/>
      <c r="AW18" s="381"/>
      <c r="AX18" s="466"/>
    </row>
    <row r="21" spans="2:50">
      <c r="O21" s="39"/>
      <c r="P21" s="39"/>
      <c r="Q21" s="26"/>
      <c r="R21" s="24"/>
      <c r="S21" s="24"/>
      <c r="T21" s="24"/>
      <c r="U21" s="33"/>
      <c r="V21" s="33"/>
      <c r="W21" s="33"/>
      <c r="X21" s="33"/>
      <c r="AC21" s="35"/>
      <c r="AD21" s="35"/>
      <c r="AE21" s="35"/>
      <c r="AF21" s="35"/>
      <c r="AG21" s="34"/>
      <c r="AH21" s="1"/>
      <c r="AI21" s="1"/>
      <c r="AK21" s="28"/>
      <c r="AL21" s="28"/>
      <c r="AM21" s="28"/>
      <c r="AN21" s="28"/>
    </row>
    <row r="22" spans="2:50">
      <c r="H22" s="24"/>
      <c r="K22" s="24"/>
      <c r="L22" s="25"/>
      <c r="Q22" s="27"/>
      <c r="U22" s="33"/>
      <c r="V22" s="33"/>
      <c r="W22" s="33"/>
      <c r="X22" s="33"/>
      <c r="AG22" s="33"/>
      <c r="AH22" s="1"/>
      <c r="AI22" s="1"/>
    </row>
    <row r="23" spans="2:50">
      <c r="U23" s="35"/>
      <c r="V23" s="35"/>
      <c r="W23" s="35"/>
      <c r="X23" s="35"/>
      <c r="AC23" s="28"/>
      <c r="AD23" s="28"/>
      <c r="AE23" s="28"/>
      <c r="AF23" s="28"/>
      <c r="AG23" s="33"/>
      <c r="AH23" s="1"/>
      <c r="AI23" s="1"/>
    </row>
    <row r="24" spans="2:50">
      <c r="AG24" s="33"/>
      <c r="AH24" s="1"/>
      <c r="AI24" s="1"/>
    </row>
    <row r="25" spans="2:50">
      <c r="M25" s="24"/>
      <c r="N25" s="24"/>
      <c r="Q25" s="24"/>
      <c r="R25" s="24"/>
      <c r="S25" s="24"/>
      <c r="T25" s="24"/>
      <c r="AG25" s="35"/>
      <c r="AH25" s="1"/>
      <c r="AI25" s="1"/>
    </row>
    <row r="26" spans="2:50">
      <c r="AH26" s="1"/>
      <c r="AI26" s="1"/>
    </row>
    <row r="27" spans="2:50">
      <c r="AH27" s="1"/>
      <c r="AI27" s="1"/>
    </row>
    <row r="28" spans="2:50">
      <c r="AH28" s="1"/>
      <c r="AI28" s="1"/>
    </row>
    <row r="29" spans="2:50">
      <c r="AH29" s="1"/>
      <c r="AI29" s="1"/>
    </row>
    <row r="30" spans="2:50">
      <c r="AH30" s="1"/>
      <c r="AI30" s="1"/>
    </row>
    <row r="31" spans="2:50">
      <c r="AH31" s="1"/>
      <c r="AI31" s="1"/>
    </row>
    <row r="32" spans="2:50">
      <c r="AH32" s="1"/>
      <c r="AI32" s="1"/>
    </row>
    <row r="33" spans="6:35">
      <c r="AH33" s="1"/>
      <c r="AI33" s="1"/>
    </row>
    <row r="34" spans="6:35">
      <c r="AH34" s="1"/>
      <c r="AI34" s="1"/>
    </row>
    <row r="35" spans="6:35">
      <c r="AH35" s="1"/>
      <c r="AI35" s="1"/>
    </row>
    <row r="36" spans="6:35">
      <c r="AH36" s="1"/>
      <c r="AI36" s="1"/>
    </row>
    <row r="37" spans="6:35">
      <c r="AH37" s="1"/>
      <c r="AI37" s="1"/>
    </row>
    <row r="38" spans="6:35">
      <c r="AH38" s="1"/>
      <c r="AI38" s="1"/>
    </row>
    <row r="39" spans="6:35">
      <c r="AH39" s="1"/>
      <c r="AI39" s="1"/>
    </row>
    <row r="40" spans="6:35">
      <c r="AH40" s="1"/>
      <c r="AI40" s="1"/>
    </row>
    <row r="43" spans="6:35">
      <c r="F43" s="27"/>
      <c r="G43" s="27"/>
    </row>
    <row r="44" spans="6:35">
      <c r="F44" s="27"/>
      <c r="G44" s="27"/>
    </row>
    <row r="45" spans="6:35">
      <c r="F45" s="27"/>
      <c r="G45" s="27"/>
    </row>
    <row r="46" spans="6:35">
      <c r="F46" s="27"/>
      <c r="G46" s="27"/>
    </row>
    <row r="47" spans="6:35">
      <c r="F47" s="27"/>
      <c r="G47" s="27"/>
    </row>
    <row r="48" spans="6:35">
      <c r="F48" s="27"/>
      <c r="G48" s="27"/>
    </row>
    <row r="49" spans="6:7">
      <c r="F49" s="27"/>
      <c r="G49" s="27"/>
    </row>
    <row r="50" spans="6:7">
      <c r="F50" s="27"/>
      <c r="G50" s="27"/>
    </row>
    <row r="51" spans="6:7">
      <c r="F51" s="27"/>
      <c r="G51" s="27"/>
    </row>
    <row r="52" spans="6:7">
      <c r="F52" s="27"/>
      <c r="G52" s="27"/>
    </row>
    <row r="53" spans="6:7">
      <c r="F53" s="27"/>
      <c r="G53" s="27"/>
    </row>
    <row r="54" spans="6:7">
      <c r="F54" s="27"/>
      <c r="G54" s="27"/>
    </row>
    <row r="55" spans="6:7">
      <c r="F55" s="27"/>
      <c r="G55" s="27"/>
    </row>
    <row r="56" spans="6:7">
      <c r="F56" s="27"/>
      <c r="G56" s="27"/>
    </row>
    <row r="57" spans="6:7">
      <c r="F57" s="27"/>
      <c r="G57" s="27"/>
    </row>
    <row r="58" spans="6:7">
      <c r="F58" s="27"/>
      <c r="G58" s="27"/>
    </row>
    <row r="59" spans="6:7">
      <c r="F59" s="27"/>
      <c r="G59" s="27"/>
    </row>
    <row r="60" spans="6:7">
      <c r="F60" s="27"/>
      <c r="G60" s="27"/>
    </row>
    <row r="61" spans="6:7">
      <c r="F61" s="27"/>
      <c r="G61" s="27"/>
    </row>
    <row r="62" spans="6:7">
      <c r="F62" s="27"/>
      <c r="G62" s="27"/>
    </row>
    <row r="63" spans="6:7">
      <c r="F63" s="27"/>
      <c r="G63" s="27"/>
    </row>
    <row r="64" spans="6:7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</sheetData>
  <sortState ref="A5:AZ18">
    <sortCondition descending="1" ref="D5:D18"/>
  </sortState>
  <mergeCells count="5">
    <mergeCell ref="AU2:AX2"/>
    <mergeCell ref="AI2:AT2"/>
    <mergeCell ref="G2:J2"/>
    <mergeCell ref="U2:AH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6 F12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1"/>
  </sheetPr>
  <dimension ref="A1:AV37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5" sqref="B15"/>
    </sheetView>
  </sheetViews>
  <sheetFormatPr defaultColWidth="9.140625" defaultRowHeight="12.75"/>
  <cols>
    <col min="1" max="1" width="3.7109375" style="2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5703125" customWidth="1"/>
    <col min="32" max="32" width="3.7109375" customWidth="1"/>
    <col min="33" max="33" width="8.28515625" customWidth="1"/>
    <col min="34" max="34" width="3.7109375" customWidth="1"/>
    <col min="35" max="35" width="8.140625" customWidth="1"/>
    <col min="36" max="36" width="3.7109375" customWidth="1"/>
    <col min="37" max="37" width="8.42578125" customWidth="1"/>
    <col min="38" max="38" width="3.7109375" customWidth="1"/>
    <col min="39" max="39" width="8.5703125" customWidth="1"/>
    <col min="40" max="40" width="3.7109375" customWidth="1"/>
    <col min="41" max="41" width="7.7109375" customWidth="1"/>
    <col min="42" max="42" width="3.7109375" customWidth="1"/>
    <col min="43" max="43" width="8.7109375" customWidth="1"/>
    <col min="44" max="44" width="3.7109375" customWidth="1"/>
    <col min="45" max="45" width="8.28515625" customWidth="1"/>
    <col min="46" max="46" width="3.7109375" customWidth="1"/>
    <col min="47" max="47" width="9.140625" style="1"/>
    <col min="48" max="48" width="3.7109375" style="1" customWidth="1"/>
    <col min="49" max="16384" width="9.140625" style="1"/>
  </cols>
  <sheetData>
    <row r="1" spans="1:48" s="41" customFormat="1" ht="13.5" thickBot="1">
      <c r="A1" s="38"/>
      <c r="L1" s="563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</row>
    <row r="2" spans="1:48" ht="13.15" customHeight="1" thickBot="1">
      <c r="B2" s="46" t="s">
        <v>278</v>
      </c>
      <c r="C2" s="46"/>
      <c r="D2" s="46"/>
      <c r="E2" s="46"/>
      <c r="F2" s="46"/>
      <c r="G2" s="785" t="s">
        <v>259</v>
      </c>
      <c r="H2" s="786"/>
      <c r="I2" s="786"/>
      <c r="J2" s="787"/>
      <c r="K2" s="808" t="s">
        <v>258</v>
      </c>
      <c r="L2" s="809"/>
      <c r="M2" s="809"/>
      <c r="N2" s="809"/>
      <c r="O2" s="809"/>
      <c r="P2" s="809"/>
      <c r="Q2" s="809"/>
      <c r="R2" s="810"/>
      <c r="S2" s="788" t="s">
        <v>272</v>
      </c>
      <c r="T2" s="790"/>
      <c r="U2" s="790"/>
      <c r="V2" s="790"/>
      <c r="W2" s="790"/>
      <c r="X2" s="790"/>
      <c r="Y2" s="790"/>
      <c r="Z2" s="790"/>
      <c r="AA2" s="790"/>
      <c r="AB2" s="790"/>
      <c r="AC2" s="790"/>
      <c r="AD2" s="817"/>
      <c r="AE2" s="791" t="s">
        <v>25</v>
      </c>
      <c r="AF2" s="821"/>
      <c r="AG2" s="821"/>
      <c r="AH2" s="821"/>
      <c r="AI2" s="821"/>
      <c r="AJ2" s="821"/>
      <c r="AK2" s="821"/>
      <c r="AL2" s="821"/>
      <c r="AM2" s="821"/>
      <c r="AN2" s="821"/>
      <c r="AO2" s="581"/>
      <c r="AP2" s="582"/>
      <c r="AQ2" s="818" t="s">
        <v>334</v>
      </c>
      <c r="AR2" s="819"/>
      <c r="AS2" s="819"/>
      <c r="AT2" s="820"/>
      <c r="AU2" s="49"/>
      <c r="AV2" s="49"/>
    </row>
    <row r="3" spans="1:48" ht="13.15" customHeight="1">
      <c r="B3" s="139" t="s">
        <v>292</v>
      </c>
      <c r="C3" s="100"/>
      <c r="D3" s="98" t="s">
        <v>7</v>
      </c>
      <c r="E3" s="98" t="s">
        <v>11</v>
      </c>
      <c r="F3" s="98" t="s">
        <v>12</v>
      </c>
      <c r="G3" s="527" t="s">
        <v>6</v>
      </c>
      <c r="H3" s="528"/>
      <c r="I3" s="528" t="s">
        <v>6</v>
      </c>
      <c r="J3" s="529"/>
      <c r="K3" s="576" t="s">
        <v>6</v>
      </c>
      <c r="L3" s="164"/>
      <c r="M3" s="164" t="s">
        <v>6</v>
      </c>
      <c r="N3" s="164"/>
      <c r="O3" s="164" t="s">
        <v>6</v>
      </c>
      <c r="P3" s="164"/>
      <c r="Q3" s="164" t="s">
        <v>6</v>
      </c>
      <c r="R3" s="577"/>
      <c r="S3" s="390" t="s">
        <v>6</v>
      </c>
      <c r="T3" s="392"/>
      <c r="U3" s="392" t="s">
        <v>6</v>
      </c>
      <c r="V3" s="392"/>
      <c r="W3" s="392" t="s">
        <v>6</v>
      </c>
      <c r="X3" s="392"/>
      <c r="Y3" s="392" t="s">
        <v>6</v>
      </c>
      <c r="Z3" s="392"/>
      <c r="AA3" s="392" t="s">
        <v>6</v>
      </c>
      <c r="AB3" s="392"/>
      <c r="AC3" s="392" t="s">
        <v>6</v>
      </c>
      <c r="AD3" s="393"/>
      <c r="AE3" s="583" t="s">
        <v>6</v>
      </c>
      <c r="AF3" s="246"/>
      <c r="AG3" s="247" t="s">
        <v>6</v>
      </c>
      <c r="AH3" s="246"/>
      <c r="AI3" s="247" t="s">
        <v>6</v>
      </c>
      <c r="AJ3" s="246"/>
      <c r="AK3" s="247" t="s">
        <v>6</v>
      </c>
      <c r="AL3" s="247"/>
      <c r="AM3" s="247" t="s">
        <v>6</v>
      </c>
      <c r="AN3" s="248"/>
      <c r="AO3" s="247" t="s">
        <v>6</v>
      </c>
      <c r="AP3" s="248"/>
      <c r="AQ3" s="360" t="s">
        <v>6</v>
      </c>
      <c r="AR3" s="361"/>
      <c r="AS3" s="362" t="s">
        <v>6</v>
      </c>
      <c r="AT3" s="569"/>
    </row>
    <row r="4" spans="1:48" s="2" customFormat="1" ht="13.15" customHeight="1">
      <c r="A4" s="7"/>
      <c r="B4" s="85" t="s">
        <v>0</v>
      </c>
      <c r="C4" s="85" t="s">
        <v>8</v>
      </c>
      <c r="D4" s="85" t="s">
        <v>5</v>
      </c>
      <c r="E4" s="85" t="s">
        <v>5</v>
      </c>
      <c r="F4" s="85" t="s">
        <v>5</v>
      </c>
      <c r="G4" s="384" t="s">
        <v>9</v>
      </c>
      <c r="H4" s="385" t="s">
        <v>5</v>
      </c>
      <c r="I4" s="386" t="s">
        <v>10</v>
      </c>
      <c r="J4" s="530" t="s">
        <v>5</v>
      </c>
      <c r="K4" s="212" t="s">
        <v>1</v>
      </c>
      <c r="L4" s="149" t="s">
        <v>5</v>
      </c>
      <c r="M4" s="150" t="s">
        <v>3</v>
      </c>
      <c r="N4" s="149" t="s">
        <v>5</v>
      </c>
      <c r="O4" s="578" t="s">
        <v>4</v>
      </c>
      <c r="P4" s="149" t="s">
        <v>5</v>
      </c>
      <c r="Q4" s="579" t="s">
        <v>252</v>
      </c>
      <c r="R4" s="182" t="s">
        <v>5</v>
      </c>
      <c r="S4" s="394" t="s">
        <v>19</v>
      </c>
      <c r="T4" s="395" t="s">
        <v>5</v>
      </c>
      <c r="U4" s="396" t="s">
        <v>1</v>
      </c>
      <c r="V4" s="395" t="s">
        <v>5</v>
      </c>
      <c r="W4" s="396" t="s">
        <v>2</v>
      </c>
      <c r="X4" s="395" t="s">
        <v>5</v>
      </c>
      <c r="Y4" s="396" t="s">
        <v>3</v>
      </c>
      <c r="Z4" s="395" t="s">
        <v>5</v>
      </c>
      <c r="AA4" s="396" t="s">
        <v>4</v>
      </c>
      <c r="AB4" s="395" t="s">
        <v>5</v>
      </c>
      <c r="AC4" s="396" t="s">
        <v>274</v>
      </c>
      <c r="AD4" s="525" t="s">
        <v>5</v>
      </c>
      <c r="AE4" s="584" t="s">
        <v>19</v>
      </c>
      <c r="AF4" s="250" t="s">
        <v>5</v>
      </c>
      <c r="AG4" s="251" t="s">
        <v>1</v>
      </c>
      <c r="AH4" s="250" t="s">
        <v>5</v>
      </c>
      <c r="AI4" s="251" t="s">
        <v>2</v>
      </c>
      <c r="AJ4" s="250" t="s">
        <v>5</v>
      </c>
      <c r="AK4" s="251" t="s">
        <v>3</v>
      </c>
      <c r="AL4" s="250" t="s">
        <v>5</v>
      </c>
      <c r="AM4" s="251" t="s">
        <v>4</v>
      </c>
      <c r="AN4" s="252" t="s">
        <v>5</v>
      </c>
      <c r="AO4" s="251" t="s">
        <v>277</v>
      </c>
      <c r="AP4" s="252" t="s">
        <v>5</v>
      </c>
      <c r="AQ4" s="375" t="s">
        <v>21</v>
      </c>
      <c r="AR4" s="376" t="s">
        <v>5</v>
      </c>
      <c r="AS4" s="377" t="s">
        <v>22</v>
      </c>
      <c r="AT4" s="524" t="s">
        <v>5</v>
      </c>
    </row>
    <row r="5" spans="1:48" ht="13.15" customHeight="1">
      <c r="A5" s="771">
        <v>1</v>
      </c>
      <c r="B5" s="777" t="s">
        <v>123</v>
      </c>
      <c r="C5" s="102" t="s">
        <v>41</v>
      </c>
      <c r="D5" s="10">
        <f t="shared" ref="D5:D27" si="0">E5+F5</f>
        <v>157</v>
      </c>
      <c r="E5" s="19">
        <f>SUM(T5+V5+Z5+AF5+AH5+AL5)</f>
        <v>138</v>
      </c>
      <c r="F5" s="48">
        <f>SUM(R5+AR5)</f>
        <v>19</v>
      </c>
      <c r="G5" s="337">
        <v>0</v>
      </c>
      <c r="H5" s="338">
        <v>0</v>
      </c>
      <c r="I5" s="339">
        <v>10</v>
      </c>
      <c r="J5" s="340">
        <v>2</v>
      </c>
      <c r="K5" s="171">
        <v>4</v>
      </c>
      <c r="L5" s="155">
        <v>15</v>
      </c>
      <c r="M5" s="154">
        <v>5</v>
      </c>
      <c r="N5" s="155">
        <v>14</v>
      </c>
      <c r="O5" s="154">
        <v>2</v>
      </c>
      <c r="P5" s="155">
        <v>13</v>
      </c>
      <c r="Q5" s="154">
        <v>15</v>
      </c>
      <c r="R5" s="133">
        <v>4</v>
      </c>
      <c r="S5" s="316">
        <v>2</v>
      </c>
      <c r="T5" s="438">
        <v>21</v>
      </c>
      <c r="U5" s="318">
        <v>1</v>
      </c>
      <c r="V5" s="438">
        <v>25</v>
      </c>
      <c r="W5" s="318">
        <v>2</v>
      </c>
      <c r="X5" s="317">
        <v>13</v>
      </c>
      <c r="Y5" s="318">
        <v>1</v>
      </c>
      <c r="Z5" s="438">
        <v>25</v>
      </c>
      <c r="AA5" s="318">
        <v>1</v>
      </c>
      <c r="AB5" s="317">
        <v>16</v>
      </c>
      <c r="AC5" s="318">
        <v>1</v>
      </c>
      <c r="AD5" s="319">
        <v>8</v>
      </c>
      <c r="AE5" s="585">
        <v>2</v>
      </c>
      <c r="AF5" s="438">
        <v>21</v>
      </c>
      <c r="AG5" s="585">
        <v>1</v>
      </c>
      <c r="AH5" s="438">
        <v>25</v>
      </c>
      <c r="AI5" s="231">
        <v>1</v>
      </c>
      <c r="AJ5" s="232">
        <v>16</v>
      </c>
      <c r="AK5" s="231">
        <v>2</v>
      </c>
      <c r="AL5" s="438">
        <v>21</v>
      </c>
      <c r="AM5" s="231">
        <v>1</v>
      </c>
      <c r="AN5" s="233">
        <v>16</v>
      </c>
      <c r="AO5" s="231">
        <v>1</v>
      </c>
      <c r="AP5" s="233">
        <v>8</v>
      </c>
      <c r="AQ5" s="367">
        <v>4</v>
      </c>
      <c r="AR5" s="132">
        <v>15</v>
      </c>
      <c r="AS5" s="369">
        <v>9</v>
      </c>
      <c r="AT5" s="370">
        <v>3</v>
      </c>
    </row>
    <row r="6" spans="1:48" ht="13.15" customHeight="1">
      <c r="A6" s="771">
        <v>2</v>
      </c>
      <c r="B6" s="776" t="s">
        <v>80</v>
      </c>
      <c r="C6" s="102" t="s">
        <v>36</v>
      </c>
      <c r="D6" s="10">
        <f t="shared" si="0"/>
        <v>134</v>
      </c>
      <c r="E6" s="19">
        <f>SUM(V6+Z6+AB6+AJ6+AL6+AN6)</f>
        <v>107</v>
      </c>
      <c r="F6" s="48">
        <f>SUM(R6+AR6)</f>
        <v>27</v>
      </c>
      <c r="G6" s="337">
        <v>15</v>
      </c>
      <c r="H6" s="338">
        <v>4</v>
      </c>
      <c r="I6" s="339">
        <v>10</v>
      </c>
      <c r="J6" s="340">
        <v>2</v>
      </c>
      <c r="K6" s="171">
        <v>12</v>
      </c>
      <c r="L6" s="155">
        <v>7</v>
      </c>
      <c r="M6" s="154">
        <v>4</v>
      </c>
      <c r="N6" s="155">
        <v>15</v>
      </c>
      <c r="O6" s="154">
        <v>2</v>
      </c>
      <c r="P6" s="155">
        <v>13</v>
      </c>
      <c r="Q6" s="154">
        <v>9</v>
      </c>
      <c r="R6" s="133">
        <v>10</v>
      </c>
      <c r="S6" s="316">
        <v>4</v>
      </c>
      <c r="T6" s="317">
        <v>15</v>
      </c>
      <c r="U6" s="318">
        <v>2</v>
      </c>
      <c r="V6" s="438">
        <v>21</v>
      </c>
      <c r="W6" s="318">
        <v>2</v>
      </c>
      <c r="X6" s="317">
        <v>13</v>
      </c>
      <c r="Y6" s="318">
        <v>2</v>
      </c>
      <c r="Z6" s="438">
        <v>21</v>
      </c>
      <c r="AA6" s="318">
        <v>1</v>
      </c>
      <c r="AB6" s="438">
        <v>16</v>
      </c>
      <c r="AC6" s="318">
        <v>1</v>
      </c>
      <c r="AD6" s="319">
        <v>8</v>
      </c>
      <c r="AE6" s="585">
        <v>13</v>
      </c>
      <c r="AF6" s="232">
        <v>6</v>
      </c>
      <c r="AG6" s="585">
        <v>4</v>
      </c>
      <c r="AH6" s="232">
        <v>15</v>
      </c>
      <c r="AI6" s="231">
        <v>1</v>
      </c>
      <c r="AJ6" s="438">
        <v>16</v>
      </c>
      <c r="AK6" s="231">
        <v>3</v>
      </c>
      <c r="AL6" s="438">
        <v>17</v>
      </c>
      <c r="AM6" s="231">
        <v>1</v>
      </c>
      <c r="AN6" s="510">
        <v>16</v>
      </c>
      <c r="AO6" s="231"/>
      <c r="AP6" s="233"/>
      <c r="AQ6" s="367">
        <v>3</v>
      </c>
      <c r="AR6" s="132">
        <v>17</v>
      </c>
      <c r="AS6" s="369">
        <v>9</v>
      </c>
      <c r="AT6" s="370">
        <v>3</v>
      </c>
    </row>
    <row r="7" spans="1:48" ht="13.15" customHeight="1">
      <c r="A7" s="771">
        <v>3</v>
      </c>
      <c r="B7" s="750" t="s">
        <v>85</v>
      </c>
      <c r="C7" s="102" t="s">
        <v>42</v>
      </c>
      <c r="D7" s="10">
        <f t="shared" si="0"/>
        <v>116</v>
      </c>
      <c r="E7" s="19">
        <f>SUM(L7+N7+V7+Z7+AB7+AL7)</f>
        <v>80</v>
      </c>
      <c r="F7" s="48">
        <f>SUM(H7+R7)</f>
        <v>36</v>
      </c>
      <c r="G7" s="337">
        <v>4</v>
      </c>
      <c r="H7" s="132">
        <v>15</v>
      </c>
      <c r="I7" s="339"/>
      <c r="J7" s="340"/>
      <c r="K7" s="171">
        <v>9</v>
      </c>
      <c r="L7" s="438">
        <v>10</v>
      </c>
      <c r="M7" s="154">
        <v>6</v>
      </c>
      <c r="N7" s="438">
        <v>13</v>
      </c>
      <c r="O7" s="154">
        <v>9</v>
      </c>
      <c r="P7" s="155">
        <v>3</v>
      </c>
      <c r="Q7" s="154">
        <v>2</v>
      </c>
      <c r="R7" s="133">
        <v>21</v>
      </c>
      <c r="S7" s="316">
        <v>15</v>
      </c>
      <c r="T7" s="317">
        <v>4</v>
      </c>
      <c r="U7" s="318">
        <v>4</v>
      </c>
      <c r="V7" s="438">
        <v>15</v>
      </c>
      <c r="W7" s="318"/>
      <c r="X7" s="317"/>
      <c r="Y7" s="318">
        <v>3</v>
      </c>
      <c r="Z7" s="438">
        <v>17</v>
      </c>
      <c r="AA7" s="318">
        <v>3</v>
      </c>
      <c r="AB7" s="438">
        <v>10</v>
      </c>
      <c r="AC7" s="318">
        <v>3</v>
      </c>
      <c r="AD7" s="319">
        <v>4</v>
      </c>
      <c r="AE7" s="585">
        <v>14</v>
      </c>
      <c r="AF7" s="232">
        <v>5</v>
      </c>
      <c r="AG7" s="585">
        <v>10</v>
      </c>
      <c r="AH7" s="232">
        <v>9</v>
      </c>
      <c r="AI7" s="231">
        <v>5</v>
      </c>
      <c r="AJ7" s="232">
        <v>7</v>
      </c>
      <c r="AK7" s="231">
        <v>4</v>
      </c>
      <c r="AL7" s="438">
        <v>15</v>
      </c>
      <c r="AM7" s="231">
        <v>7</v>
      </c>
      <c r="AN7" s="233">
        <v>5</v>
      </c>
      <c r="AO7" s="231">
        <v>3</v>
      </c>
      <c r="AP7" s="233">
        <v>4</v>
      </c>
      <c r="AQ7" s="367">
        <v>5</v>
      </c>
      <c r="AR7" s="368">
        <v>14</v>
      </c>
      <c r="AS7" s="369">
        <v>7</v>
      </c>
      <c r="AT7" s="370">
        <v>5</v>
      </c>
    </row>
    <row r="8" spans="1:48" ht="13.15" customHeight="1">
      <c r="A8" s="771">
        <v>4</v>
      </c>
      <c r="B8" s="757" t="s">
        <v>73</v>
      </c>
      <c r="C8" s="102" t="s">
        <v>31</v>
      </c>
      <c r="D8" s="10">
        <f t="shared" si="0"/>
        <v>109</v>
      </c>
      <c r="E8" s="19">
        <f>SUM(L8+N8+T8+V8+AF8+AH8)</f>
        <v>98</v>
      </c>
      <c r="F8" s="48">
        <f>SUM(H8+J8)</f>
        <v>11</v>
      </c>
      <c r="G8" s="337">
        <v>14</v>
      </c>
      <c r="H8" s="132">
        <v>5</v>
      </c>
      <c r="I8" s="339">
        <v>6</v>
      </c>
      <c r="J8" s="133">
        <v>6</v>
      </c>
      <c r="K8" s="171">
        <v>5</v>
      </c>
      <c r="L8" s="438">
        <v>14</v>
      </c>
      <c r="M8" s="154">
        <v>12</v>
      </c>
      <c r="N8" s="438">
        <v>7</v>
      </c>
      <c r="O8" s="154"/>
      <c r="P8" s="155"/>
      <c r="Q8" s="154"/>
      <c r="R8" s="168"/>
      <c r="S8" s="316">
        <v>1</v>
      </c>
      <c r="T8" s="438">
        <v>25</v>
      </c>
      <c r="U8" s="318">
        <v>9</v>
      </c>
      <c r="V8" s="438">
        <v>10</v>
      </c>
      <c r="W8" s="318">
        <v>8</v>
      </c>
      <c r="X8" s="317">
        <v>4</v>
      </c>
      <c r="Y8" s="318"/>
      <c r="Z8" s="317"/>
      <c r="AA8" s="318"/>
      <c r="AB8" s="317"/>
      <c r="AC8" s="318">
        <v>4</v>
      </c>
      <c r="AD8" s="319">
        <v>3</v>
      </c>
      <c r="AE8" s="585">
        <v>1</v>
      </c>
      <c r="AF8" s="438">
        <v>25</v>
      </c>
      <c r="AG8" s="585">
        <v>3</v>
      </c>
      <c r="AH8" s="438">
        <v>17</v>
      </c>
      <c r="AI8" s="231">
        <v>6</v>
      </c>
      <c r="AJ8" s="232">
        <v>6</v>
      </c>
      <c r="AK8" s="231"/>
      <c r="AL8" s="232"/>
      <c r="AM8" s="231">
        <v>8</v>
      </c>
      <c r="AN8" s="233">
        <v>4</v>
      </c>
      <c r="AO8" s="231">
        <v>4</v>
      </c>
      <c r="AP8" s="233">
        <v>3</v>
      </c>
      <c r="AQ8" s="367"/>
      <c r="AR8" s="368"/>
      <c r="AS8" s="369"/>
      <c r="AT8" s="370"/>
    </row>
    <row r="9" spans="1:48" ht="13.15" customHeight="1">
      <c r="A9" s="771">
        <v>5</v>
      </c>
      <c r="B9" s="750" t="s">
        <v>72</v>
      </c>
      <c r="C9" s="102" t="s">
        <v>34</v>
      </c>
      <c r="D9" s="10">
        <f t="shared" si="0"/>
        <v>99</v>
      </c>
      <c r="E9" s="19">
        <f>SUM(L9+N9+P9+T9+X9+AF9)</f>
        <v>71</v>
      </c>
      <c r="F9" s="48">
        <f>SUM(J9+R9)</f>
        <v>28</v>
      </c>
      <c r="G9" s="337">
        <v>13</v>
      </c>
      <c r="H9" s="338">
        <v>6</v>
      </c>
      <c r="I9" s="339">
        <v>2</v>
      </c>
      <c r="J9" s="133">
        <v>13</v>
      </c>
      <c r="K9" s="171">
        <v>7</v>
      </c>
      <c r="L9" s="438">
        <v>12</v>
      </c>
      <c r="M9" s="154">
        <v>8</v>
      </c>
      <c r="N9" s="438">
        <v>11</v>
      </c>
      <c r="O9" s="154">
        <v>3</v>
      </c>
      <c r="P9" s="438">
        <v>10</v>
      </c>
      <c r="Q9" s="154">
        <v>4</v>
      </c>
      <c r="R9" s="133">
        <v>15</v>
      </c>
      <c r="S9" s="433">
        <v>5</v>
      </c>
      <c r="T9" s="438">
        <v>14</v>
      </c>
      <c r="U9" s="318">
        <v>15</v>
      </c>
      <c r="V9" s="317">
        <v>4</v>
      </c>
      <c r="W9" s="318">
        <v>3</v>
      </c>
      <c r="X9" s="438">
        <v>10</v>
      </c>
      <c r="Y9" s="318">
        <v>9</v>
      </c>
      <c r="Z9" s="317">
        <v>10</v>
      </c>
      <c r="AA9" s="318">
        <v>6</v>
      </c>
      <c r="AB9" s="317">
        <v>6</v>
      </c>
      <c r="AC9" s="318">
        <v>4</v>
      </c>
      <c r="AD9" s="319">
        <v>3</v>
      </c>
      <c r="AE9" s="585">
        <v>5</v>
      </c>
      <c r="AF9" s="438">
        <v>14</v>
      </c>
      <c r="AG9" s="585"/>
      <c r="AH9" s="232"/>
      <c r="AI9" s="231">
        <v>3</v>
      </c>
      <c r="AJ9" s="232">
        <v>10</v>
      </c>
      <c r="AK9" s="231">
        <v>11</v>
      </c>
      <c r="AL9" s="232">
        <v>8</v>
      </c>
      <c r="AM9" s="231">
        <v>3</v>
      </c>
      <c r="AN9" s="233">
        <v>10</v>
      </c>
      <c r="AO9" s="231"/>
      <c r="AP9" s="233"/>
      <c r="AQ9" s="367">
        <v>11</v>
      </c>
      <c r="AR9" s="368">
        <v>8</v>
      </c>
      <c r="AS9" s="369"/>
      <c r="AT9" s="370"/>
    </row>
    <row r="10" spans="1:48" ht="13.15" customHeight="1">
      <c r="A10" s="771">
        <v>6</v>
      </c>
      <c r="B10" s="750" t="s">
        <v>125</v>
      </c>
      <c r="C10" s="106" t="s">
        <v>126</v>
      </c>
      <c r="D10" s="10">
        <f t="shared" si="0"/>
        <v>88</v>
      </c>
      <c r="E10" s="19">
        <f>SUM(T10+V10+AB10+AH10+AJ10+AN10)</f>
        <v>66</v>
      </c>
      <c r="F10" s="48">
        <f>SUM(AR10+AT10)</f>
        <v>22</v>
      </c>
      <c r="G10" s="337"/>
      <c r="H10" s="338"/>
      <c r="I10" s="339"/>
      <c r="J10" s="340"/>
      <c r="K10" s="171">
        <v>17</v>
      </c>
      <c r="L10" s="155">
        <v>2</v>
      </c>
      <c r="M10" s="154">
        <v>13</v>
      </c>
      <c r="N10" s="155">
        <v>6</v>
      </c>
      <c r="O10" s="154">
        <v>11</v>
      </c>
      <c r="P10" s="155">
        <v>2</v>
      </c>
      <c r="Q10" s="154"/>
      <c r="R10" s="168"/>
      <c r="S10" s="316">
        <v>7</v>
      </c>
      <c r="T10" s="438">
        <v>12</v>
      </c>
      <c r="U10" s="318">
        <v>7</v>
      </c>
      <c r="V10" s="438">
        <v>12</v>
      </c>
      <c r="W10" s="318">
        <v>6</v>
      </c>
      <c r="X10" s="317">
        <v>6</v>
      </c>
      <c r="Y10" s="318">
        <v>13</v>
      </c>
      <c r="Z10" s="325">
        <v>6</v>
      </c>
      <c r="AA10" s="318">
        <v>2</v>
      </c>
      <c r="AB10" s="438">
        <v>13</v>
      </c>
      <c r="AC10" s="318">
        <v>5</v>
      </c>
      <c r="AD10" s="319">
        <v>2</v>
      </c>
      <c r="AE10" s="585">
        <v>16</v>
      </c>
      <c r="AF10" s="232">
        <v>3</v>
      </c>
      <c r="AG10" s="231">
        <v>11</v>
      </c>
      <c r="AH10" s="438">
        <v>8</v>
      </c>
      <c r="AI10" s="231">
        <v>2</v>
      </c>
      <c r="AJ10" s="438">
        <v>13</v>
      </c>
      <c r="AK10" s="231">
        <v>14</v>
      </c>
      <c r="AL10" s="232">
        <v>5</v>
      </c>
      <c r="AM10" s="231">
        <v>4</v>
      </c>
      <c r="AN10" s="510">
        <v>8</v>
      </c>
      <c r="AO10" s="231">
        <v>5</v>
      </c>
      <c r="AP10" s="233">
        <v>2</v>
      </c>
      <c r="AQ10" s="367">
        <v>7</v>
      </c>
      <c r="AR10" s="132">
        <v>12</v>
      </c>
      <c r="AS10" s="369">
        <v>3</v>
      </c>
      <c r="AT10" s="133">
        <v>10</v>
      </c>
    </row>
    <row r="11" spans="1:48" ht="13.15" customHeight="1">
      <c r="A11" s="771">
        <v>7</v>
      </c>
      <c r="B11" s="750" t="s">
        <v>76</v>
      </c>
      <c r="C11" s="102" t="s">
        <v>77</v>
      </c>
      <c r="D11" s="10">
        <f t="shared" si="0"/>
        <v>67</v>
      </c>
      <c r="E11" s="19">
        <f>SUM(V11+X11+AB11+AJ11+AN11+P11)</f>
        <v>46</v>
      </c>
      <c r="F11" s="48">
        <f>SUM(H11+AT11)</f>
        <v>21</v>
      </c>
      <c r="G11" s="337">
        <v>6</v>
      </c>
      <c r="H11" s="132">
        <v>13</v>
      </c>
      <c r="I11" s="339">
        <v>5</v>
      </c>
      <c r="J11" s="340">
        <v>7</v>
      </c>
      <c r="K11" s="171"/>
      <c r="L11" s="155"/>
      <c r="M11" s="154"/>
      <c r="N11" s="155"/>
      <c r="O11" s="154">
        <v>4</v>
      </c>
      <c r="P11" s="438">
        <v>8</v>
      </c>
      <c r="Q11" s="154"/>
      <c r="R11" s="168"/>
      <c r="S11" s="316"/>
      <c r="T11" s="317"/>
      <c r="U11" s="318">
        <v>12</v>
      </c>
      <c r="V11" s="438">
        <v>7</v>
      </c>
      <c r="W11" s="318">
        <v>4</v>
      </c>
      <c r="X11" s="438">
        <v>8</v>
      </c>
      <c r="Y11" s="318">
        <v>16</v>
      </c>
      <c r="Z11" s="317">
        <v>3</v>
      </c>
      <c r="AA11" s="318">
        <v>4</v>
      </c>
      <c r="AB11" s="438">
        <v>8</v>
      </c>
      <c r="AC11" s="318">
        <v>3</v>
      </c>
      <c r="AD11" s="319">
        <v>4</v>
      </c>
      <c r="AE11" s="585">
        <v>18</v>
      </c>
      <c r="AF11" s="232">
        <v>1</v>
      </c>
      <c r="AG11" s="231"/>
      <c r="AH11" s="232"/>
      <c r="AI11" s="231">
        <v>4</v>
      </c>
      <c r="AJ11" s="438">
        <v>8</v>
      </c>
      <c r="AK11" s="231">
        <v>18</v>
      </c>
      <c r="AL11" s="232">
        <v>1</v>
      </c>
      <c r="AM11" s="231">
        <v>5</v>
      </c>
      <c r="AN11" s="510">
        <v>7</v>
      </c>
      <c r="AO11" s="231">
        <v>3</v>
      </c>
      <c r="AP11" s="233">
        <v>4</v>
      </c>
      <c r="AQ11" s="367">
        <v>17</v>
      </c>
      <c r="AR11" s="368">
        <v>2</v>
      </c>
      <c r="AS11" s="369">
        <v>4</v>
      </c>
      <c r="AT11" s="133">
        <v>8</v>
      </c>
    </row>
    <row r="12" spans="1:48" ht="13.15" customHeight="1" thickBot="1">
      <c r="A12" s="771">
        <v>8</v>
      </c>
      <c r="B12" s="761" t="s">
        <v>78</v>
      </c>
      <c r="C12" s="102" t="s">
        <v>77</v>
      </c>
      <c r="D12" s="10">
        <f t="shared" si="0"/>
        <v>66</v>
      </c>
      <c r="E12" s="19">
        <f>SUM(P12+X12+Z12+AB12+AJ12+AN12)</f>
        <v>47</v>
      </c>
      <c r="F12" s="48">
        <f>SUM(H12+AT12)</f>
        <v>19</v>
      </c>
      <c r="G12" s="337">
        <v>8</v>
      </c>
      <c r="H12" s="132">
        <v>11</v>
      </c>
      <c r="I12" s="339">
        <v>5</v>
      </c>
      <c r="J12" s="340">
        <v>7</v>
      </c>
      <c r="K12" s="171">
        <v>13</v>
      </c>
      <c r="L12" s="155">
        <v>6</v>
      </c>
      <c r="M12" s="154">
        <v>16</v>
      </c>
      <c r="N12" s="155">
        <v>3</v>
      </c>
      <c r="O12" s="154">
        <v>4</v>
      </c>
      <c r="P12" s="438">
        <v>8</v>
      </c>
      <c r="Q12" s="154"/>
      <c r="R12" s="168"/>
      <c r="S12" s="316">
        <v>16</v>
      </c>
      <c r="T12" s="317">
        <v>3</v>
      </c>
      <c r="U12" s="318">
        <v>14</v>
      </c>
      <c r="V12" s="317">
        <v>5</v>
      </c>
      <c r="W12" s="318">
        <v>4</v>
      </c>
      <c r="X12" s="438">
        <v>8</v>
      </c>
      <c r="Y12" s="318">
        <v>11</v>
      </c>
      <c r="Z12" s="438">
        <v>8</v>
      </c>
      <c r="AA12" s="318">
        <v>4</v>
      </c>
      <c r="AB12" s="438">
        <v>8</v>
      </c>
      <c r="AC12" s="318">
        <v>3</v>
      </c>
      <c r="AD12" s="319">
        <v>4</v>
      </c>
      <c r="AE12" s="585"/>
      <c r="AF12" s="232"/>
      <c r="AG12" s="231">
        <v>17</v>
      </c>
      <c r="AH12" s="232">
        <v>2</v>
      </c>
      <c r="AI12" s="231">
        <v>4</v>
      </c>
      <c r="AJ12" s="438">
        <v>8</v>
      </c>
      <c r="AK12" s="231">
        <v>16</v>
      </c>
      <c r="AL12" s="232">
        <v>3</v>
      </c>
      <c r="AM12" s="231">
        <v>5</v>
      </c>
      <c r="AN12" s="510">
        <v>7</v>
      </c>
      <c r="AO12" s="231">
        <v>3</v>
      </c>
      <c r="AP12" s="233">
        <v>4</v>
      </c>
      <c r="AQ12" s="367">
        <v>16</v>
      </c>
      <c r="AR12" s="368">
        <v>3</v>
      </c>
      <c r="AS12" s="437">
        <v>4</v>
      </c>
      <c r="AT12" s="133">
        <v>8</v>
      </c>
    </row>
    <row r="13" spans="1:48" ht="13.15" customHeight="1">
      <c r="A13" s="27">
        <v>9</v>
      </c>
      <c r="B13" s="778" t="s">
        <v>322</v>
      </c>
      <c r="C13" s="106" t="s">
        <v>37</v>
      </c>
      <c r="D13" s="10">
        <f t="shared" si="0"/>
        <v>64</v>
      </c>
      <c r="E13" s="19">
        <f>SUM(T13+V13+AB13+AF13+AJ13+AN13)</f>
        <v>54</v>
      </c>
      <c r="F13" s="48">
        <f>SUM(AT13)</f>
        <v>10</v>
      </c>
      <c r="G13" s="337"/>
      <c r="H13" s="338"/>
      <c r="I13" s="339"/>
      <c r="J13" s="340"/>
      <c r="K13" s="171"/>
      <c r="L13" s="155"/>
      <c r="M13" s="154"/>
      <c r="N13" s="155"/>
      <c r="O13" s="154"/>
      <c r="P13" s="155"/>
      <c r="Q13" s="154"/>
      <c r="R13" s="168"/>
      <c r="S13" s="316">
        <v>12</v>
      </c>
      <c r="T13" s="438">
        <v>7</v>
      </c>
      <c r="U13" s="318">
        <v>13</v>
      </c>
      <c r="V13" s="438">
        <v>6</v>
      </c>
      <c r="W13" s="318"/>
      <c r="X13" s="317"/>
      <c r="Y13" s="318">
        <v>17</v>
      </c>
      <c r="Z13" s="317">
        <v>2</v>
      </c>
      <c r="AA13" s="318">
        <v>2</v>
      </c>
      <c r="AB13" s="438">
        <v>13</v>
      </c>
      <c r="AC13" s="318">
        <v>5</v>
      </c>
      <c r="AD13" s="319">
        <v>2</v>
      </c>
      <c r="AE13" s="585">
        <v>12</v>
      </c>
      <c r="AF13" s="438">
        <v>7</v>
      </c>
      <c r="AG13" s="231">
        <v>16</v>
      </c>
      <c r="AH13" s="232">
        <v>3</v>
      </c>
      <c r="AI13" s="231">
        <v>2</v>
      </c>
      <c r="AJ13" s="438">
        <v>13</v>
      </c>
      <c r="AK13" s="231">
        <v>15</v>
      </c>
      <c r="AL13" s="232">
        <v>4</v>
      </c>
      <c r="AM13" s="231">
        <v>4</v>
      </c>
      <c r="AN13" s="510">
        <v>8</v>
      </c>
      <c r="AO13" s="231">
        <v>5</v>
      </c>
      <c r="AP13" s="233">
        <v>2</v>
      </c>
      <c r="AQ13" s="367"/>
      <c r="AR13" s="368"/>
      <c r="AS13" s="369">
        <v>3</v>
      </c>
      <c r="AT13" s="133">
        <v>10</v>
      </c>
    </row>
    <row r="14" spans="1:48" ht="13.15" customHeight="1">
      <c r="A14" s="27">
        <v>10</v>
      </c>
      <c r="B14" s="20" t="s">
        <v>108</v>
      </c>
      <c r="C14" s="106" t="s">
        <v>44</v>
      </c>
      <c r="D14" s="10">
        <f t="shared" si="0"/>
        <v>56</v>
      </c>
      <c r="E14" s="19">
        <f>SUM(L14+T14+V14+Z14+AF14+AH14)</f>
        <v>45</v>
      </c>
      <c r="F14" s="48">
        <f>SUM(J14+AR14)</f>
        <v>11</v>
      </c>
      <c r="G14" s="337">
        <v>0</v>
      </c>
      <c r="H14" s="338">
        <v>0</v>
      </c>
      <c r="I14" s="339">
        <v>7</v>
      </c>
      <c r="J14" s="133">
        <v>5</v>
      </c>
      <c r="K14" s="171">
        <v>14</v>
      </c>
      <c r="L14" s="438">
        <v>5</v>
      </c>
      <c r="M14" s="154"/>
      <c r="N14" s="155"/>
      <c r="O14" s="154"/>
      <c r="P14" s="155"/>
      <c r="Q14" s="154">
        <v>18</v>
      </c>
      <c r="R14" s="168">
        <v>1</v>
      </c>
      <c r="S14" s="316">
        <v>10</v>
      </c>
      <c r="T14" s="438">
        <v>9</v>
      </c>
      <c r="U14" s="318">
        <v>10</v>
      </c>
      <c r="V14" s="438">
        <v>9</v>
      </c>
      <c r="W14" s="318"/>
      <c r="X14" s="317"/>
      <c r="Y14" s="318">
        <v>10</v>
      </c>
      <c r="Z14" s="438">
        <v>9</v>
      </c>
      <c r="AA14" s="318"/>
      <c r="AB14" s="317"/>
      <c r="AC14" s="318"/>
      <c r="AD14" s="319"/>
      <c r="AE14" s="585">
        <v>10</v>
      </c>
      <c r="AF14" s="438">
        <v>9</v>
      </c>
      <c r="AG14" s="231">
        <v>15</v>
      </c>
      <c r="AH14" s="438">
        <v>4</v>
      </c>
      <c r="AI14" s="231"/>
      <c r="AJ14" s="232"/>
      <c r="AK14" s="231">
        <v>17</v>
      </c>
      <c r="AL14" s="232">
        <v>2</v>
      </c>
      <c r="AM14" s="231">
        <v>10</v>
      </c>
      <c r="AN14" s="233">
        <v>2</v>
      </c>
      <c r="AO14" s="231">
        <v>4</v>
      </c>
      <c r="AP14" s="233">
        <v>3</v>
      </c>
      <c r="AQ14" s="367">
        <v>13</v>
      </c>
      <c r="AR14" s="132">
        <v>6</v>
      </c>
      <c r="AS14" s="369">
        <v>8</v>
      </c>
      <c r="AT14" s="370">
        <v>4</v>
      </c>
    </row>
    <row r="15" spans="1:48" ht="13.15" customHeight="1">
      <c r="A15" s="27">
        <v>11</v>
      </c>
      <c r="B15" s="72" t="s">
        <v>74</v>
      </c>
      <c r="C15" s="102" t="s">
        <v>31</v>
      </c>
      <c r="D15" s="10">
        <f t="shared" si="0"/>
        <v>39</v>
      </c>
      <c r="E15" s="19">
        <f>SUM(T15+X15+AF15+AH15+AJ15+AN15)</f>
        <v>29</v>
      </c>
      <c r="F15" s="48">
        <f>SUM(J15+AR15)</f>
        <v>10</v>
      </c>
      <c r="G15" s="337">
        <v>17</v>
      </c>
      <c r="H15" s="338">
        <v>2</v>
      </c>
      <c r="I15" s="339">
        <v>6</v>
      </c>
      <c r="J15" s="133">
        <v>6</v>
      </c>
      <c r="K15" s="171"/>
      <c r="L15" s="155"/>
      <c r="M15" s="154"/>
      <c r="N15" s="155"/>
      <c r="O15" s="154"/>
      <c r="P15" s="155"/>
      <c r="Q15" s="154">
        <v>17</v>
      </c>
      <c r="R15" s="168">
        <v>2</v>
      </c>
      <c r="S15" s="316">
        <v>13</v>
      </c>
      <c r="T15" s="438">
        <v>6</v>
      </c>
      <c r="U15" s="318">
        <v>17</v>
      </c>
      <c r="V15" s="317">
        <v>2</v>
      </c>
      <c r="W15" s="318">
        <v>8</v>
      </c>
      <c r="X15" s="438">
        <v>4</v>
      </c>
      <c r="Y15" s="318"/>
      <c r="Z15" s="317"/>
      <c r="AA15" s="424"/>
      <c r="AB15" s="325"/>
      <c r="AC15" s="318">
        <v>4</v>
      </c>
      <c r="AD15" s="319">
        <v>3</v>
      </c>
      <c r="AE15" s="585">
        <v>15</v>
      </c>
      <c r="AF15" s="438">
        <v>4</v>
      </c>
      <c r="AG15" s="231">
        <v>14</v>
      </c>
      <c r="AH15" s="438">
        <v>5</v>
      </c>
      <c r="AI15" s="231">
        <v>6</v>
      </c>
      <c r="AJ15" s="438">
        <v>6</v>
      </c>
      <c r="AK15" s="231"/>
      <c r="AL15" s="232"/>
      <c r="AM15" s="231">
        <v>8</v>
      </c>
      <c r="AN15" s="510">
        <v>4</v>
      </c>
      <c r="AO15" s="231">
        <v>4</v>
      </c>
      <c r="AP15" s="233">
        <v>3</v>
      </c>
      <c r="AQ15" s="367">
        <v>15</v>
      </c>
      <c r="AR15" s="132">
        <v>4</v>
      </c>
      <c r="AS15" s="369"/>
      <c r="AT15" s="370"/>
    </row>
    <row r="16" spans="1:48" ht="13.15" customHeight="1">
      <c r="A16" s="27">
        <v>12</v>
      </c>
      <c r="B16" s="20" t="s">
        <v>127</v>
      </c>
      <c r="C16" s="106" t="s">
        <v>42</v>
      </c>
      <c r="D16" s="10">
        <f t="shared" si="0"/>
        <v>25</v>
      </c>
      <c r="E16" s="19">
        <f>SUM(P16+AB16+AJ16+AN16)</f>
        <v>25</v>
      </c>
      <c r="F16" s="48">
        <v>0</v>
      </c>
      <c r="G16" s="337"/>
      <c r="H16" s="338"/>
      <c r="I16" s="339"/>
      <c r="J16" s="340"/>
      <c r="K16" s="171"/>
      <c r="L16" s="155"/>
      <c r="M16" s="154"/>
      <c r="N16" s="155"/>
      <c r="O16" s="154">
        <v>9</v>
      </c>
      <c r="P16" s="438">
        <v>3</v>
      </c>
      <c r="Q16" s="154"/>
      <c r="R16" s="168"/>
      <c r="S16" s="316"/>
      <c r="T16" s="317"/>
      <c r="U16" s="318"/>
      <c r="V16" s="317"/>
      <c r="W16" s="318"/>
      <c r="X16" s="317"/>
      <c r="Y16" s="318"/>
      <c r="Z16" s="317"/>
      <c r="AA16" s="318">
        <v>3</v>
      </c>
      <c r="AB16" s="438">
        <v>10</v>
      </c>
      <c r="AC16" s="318">
        <v>3</v>
      </c>
      <c r="AD16" s="319">
        <v>4</v>
      </c>
      <c r="AE16" s="585"/>
      <c r="AF16" s="232"/>
      <c r="AG16" s="231"/>
      <c r="AH16" s="232"/>
      <c r="AI16" s="231">
        <v>5</v>
      </c>
      <c r="AJ16" s="438">
        <v>7</v>
      </c>
      <c r="AK16" s="231"/>
      <c r="AL16" s="232"/>
      <c r="AM16" s="231">
        <v>7</v>
      </c>
      <c r="AN16" s="510">
        <v>5</v>
      </c>
      <c r="AO16" s="231">
        <v>3</v>
      </c>
      <c r="AP16" s="233">
        <v>4</v>
      </c>
      <c r="AQ16" s="367"/>
      <c r="AR16" s="368"/>
      <c r="AS16" s="369"/>
      <c r="AT16" s="370"/>
    </row>
    <row r="17" spans="1:46" ht="13.15" customHeight="1">
      <c r="A17" s="27">
        <v>13</v>
      </c>
      <c r="B17" s="20" t="s">
        <v>323</v>
      </c>
      <c r="C17" s="106" t="s">
        <v>37</v>
      </c>
      <c r="D17" s="10">
        <f t="shared" si="0"/>
        <v>24</v>
      </c>
      <c r="E17" s="19">
        <f>SUM(T17+AF17+AJ17)</f>
        <v>23</v>
      </c>
      <c r="F17" s="48">
        <f>SUM(AT17)</f>
        <v>1</v>
      </c>
      <c r="G17" s="337"/>
      <c r="H17" s="338"/>
      <c r="I17" s="339"/>
      <c r="J17" s="340"/>
      <c r="K17" s="171"/>
      <c r="L17" s="155"/>
      <c r="M17" s="154"/>
      <c r="N17" s="155"/>
      <c r="O17" s="154"/>
      <c r="P17" s="155"/>
      <c r="Q17" s="154"/>
      <c r="R17" s="168"/>
      <c r="S17" s="316">
        <v>9</v>
      </c>
      <c r="T17" s="438">
        <v>10</v>
      </c>
      <c r="U17" s="318"/>
      <c r="V17" s="317"/>
      <c r="W17" s="318"/>
      <c r="X17" s="317"/>
      <c r="Y17" s="318"/>
      <c r="Z17" s="317"/>
      <c r="AA17" s="318"/>
      <c r="AB17" s="317"/>
      <c r="AC17" s="318"/>
      <c r="AD17" s="319"/>
      <c r="AE17" s="585">
        <v>8</v>
      </c>
      <c r="AF17" s="438">
        <v>11</v>
      </c>
      <c r="AG17" s="231"/>
      <c r="AH17" s="232"/>
      <c r="AI17" s="231">
        <v>10</v>
      </c>
      <c r="AJ17" s="438">
        <v>2</v>
      </c>
      <c r="AK17" s="231"/>
      <c r="AL17" s="232"/>
      <c r="AM17" s="231"/>
      <c r="AN17" s="233"/>
      <c r="AO17" s="231"/>
      <c r="AP17" s="233"/>
      <c r="AQ17" s="367"/>
      <c r="AR17" s="368"/>
      <c r="AS17" s="369">
        <v>11</v>
      </c>
      <c r="AT17" s="133">
        <v>1</v>
      </c>
    </row>
    <row r="18" spans="1:46" ht="13.15" customHeight="1">
      <c r="A18" s="27">
        <v>14</v>
      </c>
      <c r="B18" s="74" t="s">
        <v>128</v>
      </c>
      <c r="C18" s="106" t="s">
        <v>82</v>
      </c>
      <c r="D18" s="10">
        <f t="shared" si="0"/>
        <v>16</v>
      </c>
      <c r="E18" s="19">
        <f>SUM(Z18+AH18+AL18)</f>
        <v>13</v>
      </c>
      <c r="F18" s="48">
        <f>SUM(H18)</f>
        <v>3</v>
      </c>
      <c r="G18" s="337">
        <v>16</v>
      </c>
      <c r="H18" s="132">
        <v>3</v>
      </c>
      <c r="I18" s="339"/>
      <c r="J18" s="340"/>
      <c r="K18" s="171"/>
      <c r="L18" s="155"/>
      <c r="M18" s="154"/>
      <c r="N18" s="155"/>
      <c r="O18" s="154"/>
      <c r="P18" s="155"/>
      <c r="Q18" s="154"/>
      <c r="R18" s="168"/>
      <c r="S18" s="316"/>
      <c r="T18" s="317"/>
      <c r="U18" s="318"/>
      <c r="V18" s="317"/>
      <c r="W18" s="318"/>
      <c r="X18" s="317"/>
      <c r="Y18" s="318">
        <v>14</v>
      </c>
      <c r="Z18" s="438">
        <v>5</v>
      </c>
      <c r="AA18" s="318"/>
      <c r="AB18" s="317"/>
      <c r="AC18" s="318"/>
      <c r="AD18" s="319"/>
      <c r="AE18" s="585"/>
      <c r="AF18" s="232"/>
      <c r="AG18" s="231">
        <v>18</v>
      </c>
      <c r="AH18" s="438">
        <v>1</v>
      </c>
      <c r="AI18" s="231"/>
      <c r="AJ18" s="232"/>
      <c r="AK18" s="231">
        <v>12</v>
      </c>
      <c r="AL18" s="510">
        <v>7</v>
      </c>
      <c r="AM18" s="231"/>
      <c r="AN18" s="233"/>
      <c r="AO18" s="231"/>
      <c r="AP18" s="233"/>
      <c r="AQ18" s="436"/>
      <c r="AR18" s="368"/>
      <c r="AS18" s="369"/>
      <c r="AT18" s="370"/>
    </row>
    <row r="19" spans="1:46" ht="13.15" customHeight="1">
      <c r="A19" s="27">
        <v>15</v>
      </c>
      <c r="B19" s="72" t="s">
        <v>106</v>
      </c>
      <c r="C19" s="102" t="s">
        <v>56</v>
      </c>
      <c r="D19" s="10">
        <f t="shared" si="0"/>
        <v>13</v>
      </c>
      <c r="E19" s="19">
        <f>SUM(X19+AN19)</f>
        <v>10</v>
      </c>
      <c r="F19" s="48">
        <f>SUM(J19)</f>
        <v>3</v>
      </c>
      <c r="G19" s="337">
        <v>0</v>
      </c>
      <c r="H19" s="338">
        <v>0</v>
      </c>
      <c r="I19" s="339">
        <v>9</v>
      </c>
      <c r="J19" s="133">
        <v>3</v>
      </c>
      <c r="K19" s="171"/>
      <c r="L19" s="155"/>
      <c r="M19" s="154"/>
      <c r="N19" s="155"/>
      <c r="O19" s="154"/>
      <c r="P19" s="155"/>
      <c r="Q19" s="154"/>
      <c r="R19" s="168"/>
      <c r="S19" s="316"/>
      <c r="T19" s="317"/>
      <c r="U19" s="318"/>
      <c r="V19" s="317"/>
      <c r="W19" s="318">
        <v>5</v>
      </c>
      <c r="X19" s="438">
        <v>7</v>
      </c>
      <c r="Y19" s="318"/>
      <c r="Z19" s="317"/>
      <c r="AA19" s="318"/>
      <c r="AB19" s="317"/>
      <c r="AC19" s="318"/>
      <c r="AD19" s="319"/>
      <c r="AE19" s="585"/>
      <c r="AF19" s="232"/>
      <c r="AG19" s="231"/>
      <c r="AH19" s="232"/>
      <c r="AI19" s="231"/>
      <c r="AJ19" s="232"/>
      <c r="AK19" s="231"/>
      <c r="AL19" s="232"/>
      <c r="AM19" s="231">
        <v>9</v>
      </c>
      <c r="AN19" s="510">
        <v>3</v>
      </c>
      <c r="AO19" s="231"/>
      <c r="AP19" s="233"/>
      <c r="AQ19" s="436"/>
      <c r="AR19" s="368"/>
      <c r="AS19" s="369"/>
      <c r="AT19" s="370"/>
    </row>
    <row r="20" spans="1:46" ht="13.15" customHeight="1">
      <c r="A20" s="27">
        <v>16</v>
      </c>
      <c r="B20" s="20" t="s">
        <v>109</v>
      </c>
      <c r="C20" s="162" t="s">
        <v>44</v>
      </c>
      <c r="D20" s="10">
        <f t="shared" si="0"/>
        <v>11</v>
      </c>
      <c r="E20" s="19">
        <f>SUM(AN20)</f>
        <v>2</v>
      </c>
      <c r="F20" s="48">
        <f>SUM(J20+AT20)</f>
        <v>9</v>
      </c>
      <c r="G20" s="348">
        <v>0</v>
      </c>
      <c r="H20" s="349">
        <v>0</v>
      </c>
      <c r="I20" s="411">
        <v>7</v>
      </c>
      <c r="J20" s="176">
        <v>5</v>
      </c>
      <c r="K20" s="476"/>
      <c r="L20" s="477"/>
      <c r="M20" s="478"/>
      <c r="N20" s="477"/>
      <c r="O20" s="478"/>
      <c r="P20" s="477"/>
      <c r="Q20" s="478"/>
      <c r="R20" s="475"/>
      <c r="S20" s="324"/>
      <c r="T20" s="325"/>
      <c r="U20" s="424"/>
      <c r="V20" s="325"/>
      <c r="W20" s="424"/>
      <c r="X20" s="325"/>
      <c r="Y20" s="424"/>
      <c r="Z20" s="325"/>
      <c r="AA20" s="424"/>
      <c r="AB20" s="325"/>
      <c r="AC20" s="318"/>
      <c r="AD20" s="319"/>
      <c r="AE20" s="585"/>
      <c r="AF20" s="232"/>
      <c r="AG20" s="231"/>
      <c r="AH20" s="232"/>
      <c r="AI20" s="231"/>
      <c r="AJ20" s="232"/>
      <c r="AK20" s="231"/>
      <c r="AL20" s="233"/>
      <c r="AM20" s="231">
        <v>10</v>
      </c>
      <c r="AN20" s="510">
        <v>2</v>
      </c>
      <c r="AO20" s="231"/>
      <c r="AP20" s="233"/>
      <c r="AQ20" s="436"/>
      <c r="AR20" s="368"/>
      <c r="AS20" s="369">
        <v>8</v>
      </c>
      <c r="AT20" s="133">
        <v>4</v>
      </c>
    </row>
    <row r="21" spans="1:46" ht="13.15" customHeight="1">
      <c r="A21" s="27">
        <v>17</v>
      </c>
      <c r="B21" s="20" t="s">
        <v>191</v>
      </c>
      <c r="C21" s="162" t="s">
        <v>81</v>
      </c>
      <c r="D21" s="10">
        <f t="shared" si="0"/>
        <v>10</v>
      </c>
      <c r="E21" s="19">
        <f>SUM(AB21)</f>
        <v>1</v>
      </c>
      <c r="F21" s="48">
        <f>SUM(J21+AR21)</f>
        <v>9</v>
      </c>
      <c r="G21" s="348">
        <v>18</v>
      </c>
      <c r="H21" s="349">
        <v>1</v>
      </c>
      <c r="I21" s="411">
        <v>8</v>
      </c>
      <c r="J21" s="176">
        <v>4</v>
      </c>
      <c r="K21" s="476"/>
      <c r="L21" s="477"/>
      <c r="M21" s="478"/>
      <c r="N21" s="477"/>
      <c r="O21" s="478"/>
      <c r="P21" s="477"/>
      <c r="Q21" s="478"/>
      <c r="R21" s="475"/>
      <c r="S21" s="324"/>
      <c r="T21" s="325"/>
      <c r="U21" s="424"/>
      <c r="V21" s="325"/>
      <c r="W21" s="424"/>
      <c r="X21" s="325"/>
      <c r="Y21" s="424"/>
      <c r="Z21" s="325"/>
      <c r="AA21" s="424">
        <v>11</v>
      </c>
      <c r="AB21" s="446">
        <v>1</v>
      </c>
      <c r="AC21" s="424"/>
      <c r="AD21" s="575"/>
      <c r="AE21" s="585"/>
      <c r="AF21" s="232"/>
      <c r="AG21" s="231"/>
      <c r="AH21" s="232"/>
      <c r="AI21" s="231"/>
      <c r="AJ21" s="232"/>
      <c r="AK21" s="231"/>
      <c r="AL21" s="233"/>
      <c r="AM21" s="231"/>
      <c r="AN21" s="233"/>
      <c r="AO21" s="231">
        <v>6</v>
      </c>
      <c r="AP21" s="233">
        <v>1</v>
      </c>
      <c r="AQ21" s="367">
        <v>14</v>
      </c>
      <c r="AR21" s="132">
        <v>5</v>
      </c>
      <c r="AS21" s="369"/>
      <c r="AT21" s="370"/>
    </row>
    <row r="22" spans="1:46" ht="13.15" customHeight="1">
      <c r="A22" s="27">
        <v>18</v>
      </c>
      <c r="B22" s="73" t="s">
        <v>129</v>
      </c>
      <c r="C22" s="177" t="s">
        <v>37</v>
      </c>
      <c r="D22" s="10">
        <f t="shared" si="0"/>
        <v>8</v>
      </c>
      <c r="E22" s="19">
        <f>SUM(X22+AJ22+AN22)</f>
        <v>6</v>
      </c>
      <c r="F22" s="48">
        <f>SUM(J22+AT22)</f>
        <v>2</v>
      </c>
      <c r="G22" s="348">
        <v>0</v>
      </c>
      <c r="H22" s="349">
        <v>0</v>
      </c>
      <c r="I22" s="411">
        <v>11</v>
      </c>
      <c r="J22" s="176">
        <v>1</v>
      </c>
      <c r="K22" s="476"/>
      <c r="L22" s="477"/>
      <c r="M22" s="478"/>
      <c r="N22" s="477"/>
      <c r="O22" s="478"/>
      <c r="P22" s="477"/>
      <c r="Q22" s="478"/>
      <c r="R22" s="475"/>
      <c r="S22" s="324"/>
      <c r="T22" s="325"/>
      <c r="U22" s="424"/>
      <c r="V22" s="325"/>
      <c r="W22" s="424">
        <v>10</v>
      </c>
      <c r="X22" s="446">
        <v>2</v>
      </c>
      <c r="Y22" s="424"/>
      <c r="Z22" s="325"/>
      <c r="AA22" s="424"/>
      <c r="AB22" s="325"/>
      <c r="AC22" s="424"/>
      <c r="AD22" s="580"/>
      <c r="AE22" s="585"/>
      <c r="AF22" s="232"/>
      <c r="AG22" s="231"/>
      <c r="AH22" s="232"/>
      <c r="AI22" s="231">
        <v>9</v>
      </c>
      <c r="AJ22" s="438">
        <v>3</v>
      </c>
      <c r="AK22" s="231"/>
      <c r="AL22" s="233"/>
      <c r="AM22" s="231">
        <v>11</v>
      </c>
      <c r="AN22" s="510">
        <v>1</v>
      </c>
      <c r="AO22" s="231"/>
      <c r="AP22" s="233"/>
      <c r="AQ22" s="436"/>
      <c r="AR22" s="368"/>
      <c r="AS22" s="437">
        <v>11</v>
      </c>
      <c r="AT22" s="133">
        <v>1</v>
      </c>
    </row>
    <row r="23" spans="1:46" ht="13.15" customHeight="1">
      <c r="A23" s="27">
        <v>19</v>
      </c>
      <c r="B23" s="186" t="s">
        <v>325</v>
      </c>
      <c r="C23" s="162" t="s">
        <v>77</v>
      </c>
      <c r="D23" s="10">
        <f t="shared" si="0"/>
        <v>6</v>
      </c>
      <c r="E23" s="19">
        <f>SUM(T23+AF23)</f>
        <v>4</v>
      </c>
      <c r="F23" s="48">
        <f>SUM(AT23)</f>
        <v>2</v>
      </c>
      <c r="G23" s="348"/>
      <c r="H23" s="349"/>
      <c r="I23" s="411"/>
      <c r="J23" s="467"/>
      <c r="K23" s="476"/>
      <c r="L23" s="477"/>
      <c r="M23" s="478"/>
      <c r="N23" s="477"/>
      <c r="O23" s="478"/>
      <c r="P23" s="477"/>
      <c r="Q23" s="478"/>
      <c r="R23" s="475"/>
      <c r="S23" s="324">
        <v>17</v>
      </c>
      <c r="T23" s="446">
        <v>2</v>
      </c>
      <c r="U23" s="424"/>
      <c r="V23" s="325"/>
      <c r="W23" s="424"/>
      <c r="X23" s="325"/>
      <c r="Y23" s="424"/>
      <c r="Z23" s="325"/>
      <c r="AA23" s="424"/>
      <c r="AB23" s="325"/>
      <c r="AC23" s="424"/>
      <c r="AD23" s="575"/>
      <c r="AE23" s="585">
        <v>17</v>
      </c>
      <c r="AF23" s="438">
        <v>2</v>
      </c>
      <c r="AG23" s="231"/>
      <c r="AH23" s="232"/>
      <c r="AI23" s="231"/>
      <c r="AJ23" s="232"/>
      <c r="AK23" s="231"/>
      <c r="AL23" s="233"/>
      <c r="AM23" s="231"/>
      <c r="AN23" s="233"/>
      <c r="AO23" s="231"/>
      <c r="AP23" s="233"/>
      <c r="AQ23" s="367"/>
      <c r="AR23" s="368"/>
      <c r="AS23" s="369">
        <v>10</v>
      </c>
      <c r="AT23" s="133">
        <v>2</v>
      </c>
    </row>
    <row r="24" spans="1:46" ht="13.15" customHeight="1">
      <c r="A24" s="27">
        <v>20</v>
      </c>
      <c r="B24" s="20" t="s">
        <v>365</v>
      </c>
      <c r="C24" s="106" t="s">
        <v>366</v>
      </c>
      <c r="D24" s="10">
        <f t="shared" si="0"/>
        <v>5</v>
      </c>
      <c r="E24" s="19">
        <v>0</v>
      </c>
      <c r="F24" s="48">
        <f>SUM(AT24)</f>
        <v>5</v>
      </c>
      <c r="G24" s="348"/>
      <c r="H24" s="349"/>
      <c r="I24" s="411"/>
      <c r="J24" s="467"/>
      <c r="K24" s="476"/>
      <c r="L24" s="477"/>
      <c r="M24" s="478"/>
      <c r="N24" s="477"/>
      <c r="O24" s="478"/>
      <c r="P24" s="477"/>
      <c r="Q24" s="478"/>
      <c r="R24" s="475"/>
      <c r="S24" s="324"/>
      <c r="T24" s="325"/>
      <c r="U24" s="424"/>
      <c r="V24" s="325"/>
      <c r="W24" s="424"/>
      <c r="X24" s="325"/>
      <c r="Y24" s="424"/>
      <c r="Z24" s="325"/>
      <c r="AA24" s="318"/>
      <c r="AB24" s="317"/>
      <c r="AC24" s="318"/>
      <c r="AD24" s="319"/>
      <c r="AE24" s="585"/>
      <c r="AF24" s="232"/>
      <c r="AG24" s="231"/>
      <c r="AH24" s="232"/>
      <c r="AI24" s="231"/>
      <c r="AJ24" s="232"/>
      <c r="AK24" s="231"/>
      <c r="AL24" s="233"/>
      <c r="AM24" s="231"/>
      <c r="AN24" s="233"/>
      <c r="AO24" s="231"/>
      <c r="AP24" s="233"/>
      <c r="AQ24" s="367"/>
      <c r="AR24" s="368"/>
      <c r="AS24" s="369">
        <v>7</v>
      </c>
      <c r="AT24" s="133">
        <v>5</v>
      </c>
    </row>
    <row r="25" spans="1:46" ht="13.15" customHeight="1">
      <c r="A25" s="27">
        <v>21</v>
      </c>
      <c r="B25" s="186" t="s">
        <v>327</v>
      </c>
      <c r="C25" s="162" t="s">
        <v>40</v>
      </c>
      <c r="D25" s="10">
        <f t="shared" si="0"/>
        <v>4</v>
      </c>
      <c r="E25" s="19">
        <f>SUM(AB25)</f>
        <v>4</v>
      </c>
      <c r="F25" s="48">
        <v>0</v>
      </c>
      <c r="G25" s="348"/>
      <c r="H25" s="349"/>
      <c r="I25" s="411"/>
      <c r="J25" s="467"/>
      <c r="K25" s="476"/>
      <c r="L25" s="477"/>
      <c r="M25" s="478"/>
      <c r="N25" s="477"/>
      <c r="O25" s="478"/>
      <c r="P25" s="477"/>
      <c r="Q25" s="478"/>
      <c r="R25" s="475"/>
      <c r="S25" s="324"/>
      <c r="T25" s="325"/>
      <c r="U25" s="424"/>
      <c r="V25" s="325"/>
      <c r="W25" s="424"/>
      <c r="X25" s="325"/>
      <c r="Y25" s="424"/>
      <c r="Z25" s="325"/>
      <c r="AA25" s="424">
        <v>8</v>
      </c>
      <c r="AB25" s="446">
        <v>4</v>
      </c>
      <c r="AC25" s="424"/>
      <c r="AD25" s="575"/>
      <c r="AE25" s="585"/>
      <c r="AF25" s="232"/>
      <c r="AG25" s="231"/>
      <c r="AH25" s="232"/>
      <c r="AI25" s="231"/>
      <c r="AJ25" s="232"/>
      <c r="AK25" s="231"/>
      <c r="AL25" s="233"/>
      <c r="AM25" s="231"/>
      <c r="AN25" s="233"/>
      <c r="AO25" s="231">
        <v>6</v>
      </c>
      <c r="AP25" s="233">
        <v>1</v>
      </c>
      <c r="AQ25" s="367"/>
      <c r="AR25" s="368"/>
      <c r="AS25" s="369"/>
      <c r="AT25" s="370"/>
    </row>
    <row r="26" spans="1:46" ht="13.15" customHeight="1">
      <c r="A26" s="27">
        <v>22</v>
      </c>
      <c r="B26" s="186" t="s">
        <v>328</v>
      </c>
      <c r="C26" s="162" t="s">
        <v>37</v>
      </c>
      <c r="D26" s="10">
        <f t="shared" si="0"/>
        <v>4</v>
      </c>
      <c r="E26" s="19">
        <f>SUM(X26+AB26)</f>
        <v>3</v>
      </c>
      <c r="F26" s="48">
        <f>SUM(AR26)</f>
        <v>1</v>
      </c>
      <c r="G26" s="348"/>
      <c r="H26" s="349"/>
      <c r="I26" s="411"/>
      <c r="J26" s="467"/>
      <c r="K26" s="476"/>
      <c r="L26" s="477"/>
      <c r="M26" s="478"/>
      <c r="N26" s="477"/>
      <c r="O26" s="478"/>
      <c r="P26" s="477"/>
      <c r="Q26" s="478"/>
      <c r="R26" s="475"/>
      <c r="S26" s="324"/>
      <c r="T26" s="325"/>
      <c r="U26" s="424"/>
      <c r="V26" s="325"/>
      <c r="W26" s="424">
        <v>11</v>
      </c>
      <c r="X26" s="446">
        <v>1</v>
      </c>
      <c r="Y26" s="424"/>
      <c r="Z26" s="325"/>
      <c r="AA26" s="424">
        <v>10</v>
      </c>
      <c r="AB26" s="446">
        <v>2</v>
      </c>
      <c r="AC26" s="424"/>
      <c r="AD26" s="575"/>
      <c r="AE26" s="585"/>
      <c r="AF26" s="232"/>
      <c r="AG26" s="231"/>
      <c r="AH26" s="232"/>
      <c r="AI26" s="231"/>
      <c r="AJ26" s="232"/>
      <c r="AK26" s="231"/>
      <c r="AL26" s="233"/>
      <c r="AM26" s="231"/>
      <c r="AN26" s="233"/>
      <c r="AO26" s="231">
        <v>5</v>
      </c>
      <c r="AP26" s="233">
        <v>2</v>
      </c>
      <c r="AQ26" s="572">
        <v>18</v>
      </c>
      <c r="AR26" s="179">
        <v>1</v>
      </c>
      <c r="AS26" s="573"/>
      <c r="AT26" s="574"/>
    </row>
    <row r="27" spans="1:46" ht="13.15" customHeight="1" thickBot="1">
      <c r="A27" s="27">
        <v>23</v>
      </c>
      <c r="B27" s="117" t="s">
        <v>329</v>
      </c>
      <c r="C27" s="261" t="s">
        <v>47</v>
      </c>
      <c r="D27" s="10">
        <f t="shared" si="0"/>
        <v>3</v>
      </c>
      <c r="E27" s="21">
        <f>SUM(X27+AB27)</f>
        <v>3</v>
      </c>
      <c r="F27" s="111">
        <v>0</v>
      </c>
      <c r="G27" s="353"/>
      <c r="H27" s="354"/>
      <c r="I27" s="468"/>
      <c r="J27" s="469"/>
      <c r="K27" s="172"/>
      <c r="L27" s="173"/>
      <c r="M27" s="174"/>
      <c r="N27" s="173"/>
      <c r="O27" s="174"/>
      <c r="P27" s="173"/>
      <c r="Q27" s="174"/>
      <c r="R27" s="175"/>
      <c r="S27" s="327"/>
      <c r="T27" s="328"/>
      <c r="U27" s="493"/>
      <c r="V27" s="328"/>
      <c r="W27" s="493">
        <v>11</v>
      </c>
      <c r="X27" s="591">
        <v>1</v>
      </c>
      <c r="Y27" s="493"/>
      <c r="Z27" s="328"/>
      <c r="AA27" s="329">
        <v>10</v>
      </c>
      <c r="AB27" s="592">
        <v>2</v>
      </c>
      <c r="AC27" s="493">
        <v>5</v>
      </c>
      <c r="AD27" s="506">
        <v>2</v>
      </c>
      <c r="AE27" s="585"/>
      <c r="AF27" s="232"/>
      <c r="AG27" s="231"/>
      <c r="AH27" s="232"/>
      <c r="AI27" s="231"/>
      <c r="AJ27" s="232"/>
      <c r="AK27" s="231"/>
      <c r="AL27" s="233"/>
      <c r="AM27" s="231"/>
      <c r="AN27" s="233"/>
      <c r="AO27" s="231"/>
      <c r="AP27" s="233"/>
      <c r="AQ27" s="470"/>
      <c r="AR27" s="471"/>
      <c r="AS27" s="472"/>
      <c r="AT27" s="473"/>
    </row>
    <row r="29" spans="1:46" ht="12" customHeight="1">
      <c r="AS29" s="28"/>
      <c r="AT29" s="28"/>
    </row>
    <row r="30" spans="1:46" ht="12" customHeight="1">
      <c r="AG30" s="28"/>
      <c r="AH30" s="28"/>
      <c r="AI30" s="28"/>
      <c r="AJ30" s="28"/>
      <c r="AQ30" s="28"/>
      <c r="AR30" s="28"/>
      <c r="AS30" s="28"/>
      <c r="AT30" s="28"/>
    </row>
    <row r="31" spans="1:46" ht="12" customHeight="1"/>
    <row r="32" spans="1:46" ht="12" customHeight="1"/>
    <row r="33" ht="12" customHeight="1"/>
    <row r="34" ht="13.15" customHeight="1"/>
    <row r="35" ht="13.15" customHeight="1"/>
    <row r="36" ht="13.15" customHeight="1"/>
    <row r="37" ht="13.15" customHeight="1"/>
  </sheetData>
  <sortState ref="A5:AV27">
    <sortCondition descending="1" ref="D5:D27"/>
  </sortState>
  <mergeCells count="5">
    <mergeCell ref="AQ2:AT2"/>
    <mergeCell ref="AE2:AN2"/>
    <mergeCell ref="G2:J2"/>
    <mergeCell ref="K2:R2"/>
    <mergeCell ref="S2:AD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1"/>
  </sheetPr>
  <dimension ref="A1:BJ22"/>
  <sheetViews>
    <sheetView zoomScale="110" zoomScaleNormal="11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24" sqref="B24"/>
    </sheetView>
  </sheetViews>
  <sheetFormatPr defaultColWidth="9.140625" defaultRowHeight="12.75"/>
  <cols>
    <col min="1" max="1" width="3.7109375" style="27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9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7.7109375" customWidth="1"/>
    <col min="42" max="42" width="3.7109375" customWidth="1"/>
    <col min="43" max="43" width="7.7109375" customWidth="1"/>
    <col min="44" max="44" width="3.5703125" customWidth="1"/>
    <col min="45" max="45" width="8.5703125" customWidth="1"/>
    <col min="46" max="46" width="3.5703125" customWidth="1"/>
    <col min="47" max="47" width="8.140625" customWidth="1"/>
    <col min="48" max="48" width="3.5703125" customWidth="1"/>
    <col min="49" max="49" width="8.28515625" customWidth="1"/>
    <col min="50" max="50" width="3.7109375" customWidth="1"/>
    <col min="51" max="51" width="8.7109375" customWidth="1"/>
    <col min="52" max="52" width="3.7109375" customWidth="1"/>
    <col min="53" max="53" width="8.5703125" style="1" customWidth="1"/>
    <col min="54" max="54" width="3.7109375" style="1" customWidth="1"/>
    <col min="55" max="16384" width="9.140625" style="1"/>
  </cols>
  <sheetData>
    <row r="1" spans="1:62" s="41" customFormat="1" ht="13.5" thickBot="1">
      <c r="A1" s="38"/>
      <c r="L1" s="563"/>
      <c r="M1" s="563"/>
      <c r="N1" s="563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spans="1:62" s="3" customFormat="1" ht="13.5" thickBot="1">
      <c r="A2" s="83"/>
      <c r="B2" s="45" t="s">
        <v>279</v>
      </c>
      <c r="C2" s="45"/>
      <c r="D2" s="45"/>
      <c r="E2" s="45"/>
      <c r="F2" s="45"/>
      <c r="G2" s="785" t="s">
        <v>259</v>
      </c>
      <c r="H2" s="786"/>
      <c r="I2" s="786"/>
      <c r="J2" s="787"/>
      <c r="K2" s="796" t="s">
        <v>263</v>
      </c>
      <c r="L2" s="797"/>
      <c r="M2" s="797"/>
      <c r="N2" s="797"/>
      <c r="O2" s="797"/>
      <c r="P2" s="797"/>
      <c r="Q2" s="797"/>
      <c r="R2" s="797"/>
      <c r="S2" s="797"/>
      <c r="T2" s="798"/>
      <c r="U2" s="788" t="s">
        <v>24</v>
      </c>
      <c r="V2" s="822"/>
      <c r="W2" s="822"/>
      <c r="X2" s="822"/>
      <c r="Y2" s="822"/>
      <c r="Z2" s="822"/>
      <c r="AA2" s="822"/>
      <c r="AB2" s="822"/>
      <c r="AC2" s="822"/>
      <c r="AD2" s="822"/>
      <c r="AE2" s="822"/>
      <c r="AF2" s="822"/>
      <c r="AG2" s="822"/>
      <c r="AH2" s="822"/>
      <c r="AI2" s="791" t="s">
        <v>25</v>
      </c>
      <c r="AJ2" s="814"/>
      <c r="AK2" s="814"/>
      <c r="AL2" s="814"/>
      <c r="AM2" s="814"/>
      <c r="AN2" s="814"/>
      <c r="AO2" s="814"/>
      <c r="AP2" s="814"/>
      <c r="AQ2" s="814"/>
      <c r="AR2" s="814"/>
      <c r="AS2" s="814"/>
      <c r="AT2" s="814"/>
      <c r="AU2" s="814"/>
      <c r="AV2" s="823"/>
      <c r="AW2" s="818" t="s">
        <v>334</v>
      </c>
      <c r="AX2" s="819"/>
      <c r="AY2" s="819"/>
      <c r="AZ2" s="820"/>
    </row>
    <row r="3" spans="1:62">
      <c r="B3" s="139" t="s">
        <v>292</v>
      </c>
      <c r="C3" s="108"/>
      <c r="D3" s="110" t="s">
        <v>7</v>
      </c>
      <c r="E3" s="110" t="s">
        <v>11</v>
      </c>
      <c r="F3" s="110" t="s">
        <v>12</v>
      </c>
      <c r="G3" s="527" t="s">
        <v>6</v>
      </c>
      <c r="H3" s="528"/>
      <c r="I3" s="528" t="s">
        <v>6</v>
      </c>
      <c r="J3" s="529"/>
      <c r="K3" s="201" t="s">
        <v>6</v>
      </c>
      <c r="L3" s="203"/>
      <c r="M3" s="202" t="s">
        <v>6</v>
      </c>
      <c r="N3" s="203"/>
      <c r="O3" s="202" t="s">
        <v>6</v>
      </c>
      <c r="P3" s="202"/>
      <c r="Q3" s="202" t="s">
        <v>6</v>
      </c>
      <c r="R3" s="403"/>
      <c r="S3" s="202" t="s">
        <v>6</v>
      </c>
      <c r="T3" s="564"/>
      <c r="U3" s="390" t="s">
        <v>6</v>
      </c>
      <c r="V3" s="391"/>
      <c r="W3" s="392" t="s">
        <v>6</v>
      </c>
      <c r="X3" s="391"/>
      <c r="Y3" s="392" t="s">
        <v>6</v>
      </c>
      <c r="Z3" s="392"/>
      <c r="AA3" s="392" t="s">
        <v>6</v>
      </c>
      <c r="AB3" s="392"/>
      <c r="AC3" s="392" t="s">
        <v>6</v>
      </c>
      <c r="AD3" s="392"/>
      <c r="AE3" s="392" t="s">
        <v>6</v>
      </c>
      <c r="AF3" s="392"/>
      <c r="AG3" s="392" t="s">
        <v>6</v>
      </c>
      <c r="AH3" s="539"/>
      <c r="AI3" s="245" t="s">
        <v>6</v>
      </c>
      <c r="AJ3" s="247"/>
      <c r="AK3" s="247" t="s">
        <v>6</v>
      </c>
      <c r="AL3" s="247"/>
      <c r="AM3" s="247" t="s">
        <v>6</v>
      </c>
      <c r="AN3" s="246"/>
      <c r="AO3" s="247" t="s">
        <v>6</v>
      </c>
      <c r="AP3" s="247"/>
      <c r="AQ3" s="247" t="s">
        <v>6</v>
      </c>
      <c r="AR3" s="247"/>
      <c r="AS3" s="247" t="s">
        <v>6</v>
      </c>
      <c r="AT3" s="247"/>
      <c r="AU3" s="247" t="s">
        <v>6</v>
      </c>
      <c r="AV3" s="356"/>
      <c r="AW3" s="360" t="s">
        <v>6</v>
      </c>
      <c r="AX3" s="361"/>
      <c r="AY3" s="362" t="s">
        <v>6</v>
      </c>
      <c r="AZ3" s="569"/>
    </row>
    <row r="4" spans="1:62" s="2" customFormat="1" ht="13.15" customHeight="1" thickBot="1">
      <c r="A4" s="7"/>
      <c r="B4" s="43" t="s">
        <v>0</v>
      </c>
      <c r="C4" s="86" t="s">
        <v>8</v>
      </c>
      <c r="D4" s="86" t="s">
        <v>5</v>
      </c>
      <c r="E4" s="86" t="s">
        <v>5</v>
      </c>
      <c r="F4" s="86" t="s">
        <v>5</v>
      </c>
      <c r="G4" s="387" t="s">
        <v>9</v>
      </c>
      <c r="H4" s="388" t="s">
        <v>5</v>
      </c>
      <c r="I4" s="389" t="s">
        <v>10</v>
      </c>
      <c r="J4" s="464" t="s">
        <v>5</v>
      </c>
      <c r="K4" s="205" t="s">
        <v>19</v>
      </c>
      <c r="L4" s="206" t="s">
        <v>5</v>
      </c>
      <c r="M4" s="207" t="s">
        <v>23</v>
      </c>
      <c r="N4" s="206" t="s">
        <v>5</v>
      </c>
      <c r="O4" s="207" t="s">
        <v>1</v>
      </c>
      <c r="P4" s="206" t="s">
        <v>5</v>
      </c>
      <c r="Q4" s="207" t="s">
        <v>2</v>
      </c>
      <c r="R4" s="206" t="s">
        <v>5</v>
      </c>
      <c r="S4" s="207" t="s">
        <v>252</v>
      </c>
      <c r="T4" s="272" t="s">
        <v>5</v>
      </c>
      <c r="U4" s="400" t="s">
        <v>19</v>
      </c>
      <c r="V4" s="401" t="s">
        <v>5</v>
      </c>
      <c r="W4" s="402" t="s">
        <v>23</v>
      </c>
      <c r="X4" s="401" t="s">
        <v>5</v>
      </c>
      <c r="Y4" s="402" t="s">
        <v>1</v>
      </c>
      <c r="Z4" s="401" t="s">
        <v>5</v>
      </c>
      <c r="AA4" s="402" t="s">
        <v>2</v>
      </c>
      <c r="AB4" s="401" t="s">
        <v>5</v>
      </c>
      <c r="AC4" s="402" t="s">
        <v>3</v>
      </c>
      <c r="AD4" s="401" t="s">
        <v>5</v>
      </c>
      <c r="AE4" s="402" t="s">
        <v>305</v>
      </c>
      <c r="AF4" s="401" t="s">
        <v>5</v>
      </c>
      <c r="AG4" s="402" t="s">
        <v>277</v>
      </c>
      <c r="AH4" s="465" t="s">
        <v>5</v>
      </c>
      <c r="AI4" s="257" t="s">
        <v>19</v>
      </c>
      <c r="AJ4" s="258" t="s">
        <v>5</v>
      </c>
      <c r="AK4" s="259" t="s">
        <v>23</v>
      </c>
      <c r="AL4" s="258" t="s">
        <v>5</v>
      </c>
      <c r="AM4" s="259" t="s">
        <v>1</v>
      </c>
      <c r="AN4" s="258" t="s">
        <v>5</v>
      </c>
      <c r="AO4" s="259" t="s">
        <v>2</v>
      </c>
      <c r="AP4" s="258" t="s">
        <v>5</v>
      </c>
      <c r="AQ4" s="259" t="s">
        <v>3</v>
      </c>
      <c r="AR4" s="258" t="s">
        <v>5</v>
      </c>
      <c r="AS4" s="259" t="s">
        <v>4</v>
      </c>
      <c r="AT4" s="258" t="s">
        <v>5</v>
      </c>
      <c r="AU4" s="259" t="s">
        <v>277</v>
      </c>
      <c r="AV4" s="480" t="s">
        <v>5</v>
      </c>
      <c r="AW4" s="379" t="s">
        <v>21</v>
      </c>
      <c r="AX4" s="380" t="s">
        <v>5</v>
      </c>
      <c r="AY4" s="381" t="s">
        <v>22</v>
      </c>
      <c r="AZ4" s="466" t="s">
        <v>5</v>
      </c>
    </row>
    <row r="5" spans="1:62" ht="13.15" customHeight="1">
      <c r="A5" s="771">
        <v>1</v>
      </c>
      <c r="B5" s="775" t="s">
        <v>110</v>
      </c>
      <c r="C5" s="293" t="s">
        <v>36</v>
      </c>
      <c r="D5" s="284">
        <f t="shared" ref="D5:D20" si="0">F5+E5</f>
        <v>165</v>
      </c>
      <c r="E5" s="285">
        <f>SUM(L5+P5+R5+Z5+AD5+AP5)</f>
        <v>115</v>
      </c>
      <c r="F5" s="290">
        <f>SUM(H5+AX5)</f>
        <v>50</v>
      </c>
      <c r="G5" s="450">
        <v>1</v>
      </c>
      <c r="H5" s="279">
        <v>25</v>
      </c>
      <c r="I5" s="451">
        <v>1</v>
      </c>
      <c r="J5" s="452">
        <v>13</v>
      </c>
      <c r="K5" s="288">
        <v>1</v>
      </c>
      <c r="L5" s="453">
        <v>25</v>
      </c>
      <c r="M5" s="280" t="s">
        <v>244</v>
      </c>
      <c r="N5" s="281">
        <v>14</v>
      </c>
      <c r="O5" s="280">
        <v>1</v>
      </c>
      <c r="P5" s="453">
        <v>25</v>
      </c>
      <c r="Q5" s="280">
        <v>1</v>
      </c>
      <c r="R5" s="453">
        <v>14</v>
      </c>
      <c r="S5" s="280">
        <v>5</v>
      </c>
      <c r="T5" s="291">
        <v>14</v>
      </c>
      <c r="U5" s="454" t="s">
        <v>246</v>
      </c>
      <c r="V5" s="457">
        <v>14</v>
      </c>
      <c r="W5" s="456" t="s">
        <v>269</v>
      </c>
      <c r="X5" s="457">
        <v>8</v>
      </c>
      <c r="Y5" s="456" t="s">
        <v>269</v>
      </c>
      <c r="Z5" s="453">
        <v>21</v>
      </c>
      <c r="AA5" s="456" t="s">
        <v>244</v>
      </c>
      <c r="AB5" s="457">
        <v>11</v>
      </c>
      <c r="AC5" s="456" t="s">
        <v>269</v>
      </c>
      <c r="AD5" s="453">
        <v>15</v>
      </c>
      <c r="AE5" s="456" t="s">
        <v>244</v>
      </c>
      <c r="AF5" s="457">
        <v>11</v>
      </c>
      <c r="AG5" s="456"/>
      <c r="AH5" s="458"/>
      <c r="AI5" s="294"/>
      <c r="AJ5" s="295"/>
      <c r="AK5" s="296"/>
      <c r="AL5" s="295"/>
      <c r="AM5" s="296"/>
      <c r="AN5" s="295"/>
      <c r="AO5" s="296" t="s">
        <v>341</v>
      </c>
      <c r="AP5" s="453">
        <v>15</v>
      </c>
      <c r="AQ5" s="296"/>
      <c r="AR5" s="295"/>
      <c r="AS5" s="296" t="s">
        <v>341</v>
      </c>
      <c r="AT5" s="565">
        <v>13</v>
      </c>
      <c r="AU5" s="296" t="s">
        <v>341</v>
      </c>
      <c r="AV5" s="481">
        <v>8</v>
      </c>
      <c r="AW5" s="460">
        <v>1</v>
      </c>
      <c r="AX5" s="279">
        <v>25</v>
      </c>
      <c r="AY5" s="369">
        <v>1</v>
      </c>
      <c r="AZ5" s="370">
        <v>12</v>
      </c>
      <c r="BC5" s="22"/>
      <c r="BD5" s="22"/>
      <c r="BE5" s="22"/>
      <c r="BF5" s="22"/>
      <c r="BG5" s="22"/>
      <c r="BH5" s="22"/>
      <c r="BI5" s="22"/>
      <c r="BJ5" s="22"/>
    </row>
    <row r="6" spans="1:62" ht="13.15" customHeight="1">
      <c r="A6" s="771">
        <v>2</v>
      </c>
      <c r="B6" s="750" t="s">
        <v>94</v>
      </c>
      <c r="C6" s="90" t="s">
        <v>36</v>
      </c>
      <c r="D6" s="10">
        <f t="shared" si="0"/>
        <v>150</v>
      </c>
      <c r="E6" s="19">
        <f>SUM(L6+R6+AD6+AJ6+AN6+AR6)</f>
        <v>112</v>
      </c>
      <c r="F6" s="48">
        <f>SUM(H6+T6)</f>
        <v>38</v>
      </c>
      <c r="G6" s="337">
        <v>2</v>
      </c>
      <c r="H6" s="132">
        <v>21</v>
      </c>
      <c r="I6" s="339" t="s">
        <v>244</v>
      </c>
      <c r="J6" s="340">
        <v>11</v>
      </c>
      <c r="K6" s="171">
        <v>7</v>
      </c>
      <c r="L6" s="438">
        <v>12</v>
      </c>
      <c r="M6" s="154" t="s">
        <v>269</v>
      </c>
      <c r="N6" s="155">
        <v>11</v>
      </c>
      <c r="O6" s="154">
        <v>8</v>
      </c>
      <c r="P6" s="155">
        <v>11</v>
      </c>
      <c r="Q6" s="154" t="s">
        <v>244</v>
      </c>
      <c r="R6" s="438">
        <v>12</v>
      </c>
      <c r="S6" s="154">
        <v>3</v>
      </c>
      <c r="T6" s="133">
        <v>17</v>
      </c>
      <c r="U6" s="316" t="s">
        <v>306</v>
      </c>
      <c r="V6" s="317">
        <v>10</v>
      </c>
      <c r="W6" s="318" t="s">
        <v>244</v>
      </c>
      <c r="X6" s="317">
        <v>11</v>
      </c>
      <c r="Y6" s="318" t="s">
        <v>304</v>
      </c>
      <c r="Z6" s="317">
        <v>8</v>
      </c>
      <c r="AA6" s="318" t="s">
        <v>269</v>
      </c>
      <c r="AB6" s="317">
        <v>8</v>
      </c>
      <c r="AC6" s="318">
        <v>3</v>
      </c>
      <c r="AD6" s="438">
        <v>17</v>
      </c>
      <c r="AE6" s="318" t="s">
        <v>269</v>
      </c>
      <c r="AF6" s="317">
        <v>8</v>
      </c>
      <c r="AG6" s="318"/>
      <c r="AH6" s="419"/>
      <c r="AI6" s="229">
        <v>2</v>
      </c>
      <c r="AJ6" s="438">
        <v>21</v>
      </c>
      <c r="AK6" s="231"/>
      <c r="AL6" s="232"/>
      <c r="AM6" s="231">
        <v>1</v>
      </c>
      <c r="AN6" s="438">
        <v>25</v>
      </c>
      <c r="AO6" s="231" t="s">
        <v>342</v>
      </c>
      <c r="AP6" s="232">
        <v>12</v>
      </c>
      <c r="AQ6" s="231">
        <v>1</v>
      </c>
      <c r="AR6" s="438">
        <v>25</v>
      </c>
      <c r="AS6" s="250"/>
      <c r="AT6" s="250"/>
      <c r="AU6" s="231" t="s">
        <v>344</v>
      </c>
      <c r="AV6" s="358">
        <v>3</v>
      </c>
      <c r="AW6" s="367">
        <v>3</v>
      </c>
      <c r="AX6" s="368">
        <v>17</v>
      </c>
      <c r="AY6" s="369" t="s">
        <v>244</v>
      </c>
      <c r="AZ6" s="370">
        <v>7</v>
      </c>
      <c r="BC6" s="22"/>
      <c r="BD6" s="22"/>
      <c r="BE6" s="22"/>
      <c r="BF6" s="22"/>
      <c r="BG6" s="22"/>
      <c r="BH6" s="22"/>
      <c r="BI6" s="22"/>
      <c r="BJ6" s="22"/>
    </row>
    <row r="7" spans="1:62" ht="13.15" customHeight="1">
      <c r="A7" s="771">
        <v>3</v>
      </c>
      <c r="B7" s="775" t="s">
        <v>86</v>
      </c>
      <c r="C7" s="90" t="s">
        <v>37</v>
      </c>
      <c r="D7" s="10">
        <f t="shared" si="0"/>
        <v>144</v>
      </c>
      <c r="E7" s="19">
        <f>SUM(L7+P7+V7+X7+Z7+AJ7)</f>
        <v>115</v>
      </c>
      <c r="F7" s="48">
        <f>SUM(H7+T7)</f>
        <v>29</v>
      </c>
      <c r="G7" s="337">
        <v>5</v>
      </c>
      <c r="H7" s="132">
        <v>14</v>
      </c>
      <c r="I7" s="339" t="s">
        <v>246</v>
      </c>
      <c r="J7" s="340">
        <v>2</v>
      </c>
      <c r="K7" s="171">
        <v>2</v>
      </c>
      <c r="L7" s="438">
        <v>21</v>
      </c>
      <c r="M7" s="154" t="s">
        <v>245</v>
      </c>
      <c r="N7" s="155">
        <v>6</v>
      </c>
      <c r="O7" s="154">
        <v>2</v>
      </c>
      <c r="P7" s="438">
        <v>21</v>
      </c>
      <c r="Q7" s="154">
        <v>2</v>
      </c>
      <c r="R7" s="155">
        <v>11</v>
      </c>
      <c r="S7" s="154">
        <v>4</v>
      </c>
      <c r="T7" s="133">
        <v>15</v>
      </c>
      <c r="U7" s="316" t="s">
        <v>267</v>
      </c>
      <c r="V7" s="438">
        <v>17</v>
      </c>
      <c r="W7" s="318">
        <v>1</v>
      </c>
      <c r="X7" s="438">
        <v>14</v>
      </c>
      <c r="Y7" s="318" t="s">
        <v>267</v>
      </c>
      <c r="Z7" s="438">
        <v>17</v>
      </c>
      <c r="AA7" s="318" t="s">
        <v>267</v>
      </c>
      <c r="AB7" s="317">
        <v>5</v>
      </c>
      <c r="AC7" s="318"/>
      <c r="AD7" s="317"/>
      <c r="AE7" s="318"/>
      <c r="AF7" s="317"/>
      <c r="AG7" s="318">
        <v>1</v>
      </c>
      <c r="AH7" s="419">
        <v>6</v>
      </c>
      <c r="AI7" s="229">
        <v>1</v>
      </c>
      <c r="AJ7" s="438">
        <v>25</v>
      </c>
      <c r="AK7" s="231"/>
      <c r="AL7" s="232"/>
      <c r="AM7" s="231"/>
      <c r="AN7" s="232"/>
      <c r="AO7" s="231">
        <v>1</v>
      </c>
      <c r="AP7" s="232">
        <v>13</v>
      </c>
      <c r="AQ7" s="231"/>
      <c r="AR7" s="232"/>
      <c r="AS7" s="250"/>
      <c r="AT7" s="250"/>
      <c r="AU7" s="232"/>
      <c r="AV7" s="482"/>
      <c r="AW7" s="367">
        <v>14</v>
      </c>
      <c r="AX7" s="368">
        <v>5</v>
      </c>
      <c r="AY7" s="369">
        <v>2</v>
      </c>
      <c r="AZ7" s="370">
        <v>9</v>
      </c>
      <c r="BC7" s="22"/>
      <c r="BD7" s="22"/>
      <c r="BE7" s="22"/>
      <c r="BF7" s="22"/>
      <c r="BG7" s="22"/>
      <c r="BH7" s="22"/>
      <c r="BI7" s="22"/>
      <c r="BJ7" s="22"/>
    </row>
    <row r="8" spans="1:62" ht="13.15" customHeight="1">
      <c r="A8" s="771">
        <v>4</v>
      </c>
      <c r="B8" s="780" t="s">
        <v>101</v>
      </c>
      <c r="C8" s="90" t="s">
        <v>30</v>
      </c>
      <c r="D8" s="10">
        <f t="shared" si="0"/>
        <v>124</v>
      </c>
      <c r="E8" s="19">
        <f>SUM(L8+P8+R8+V8+Z8+AD8)</f>
        <v>86</v>
      </c>
      <c r="F8" s="48">
        <f>SUM(H8+T8)</f>
        <v>38</v>
      </c>
      <c r="G8" s="337">
        <v>3</v>
      </c>
      <c r="H8" s="132">
        <v>17</v>
      </c>
      <c r="I8" s="339" t="s">
        <v>245</v>
      </c>
      <c r="J8" s="340">
        <v>3</v>
      </c>
      <c r="K8" s="171">
        <v>4</v>
      </c>
      <c r="L8" s="438">
        <v>15</v>
      </c>
      <c r="M8" s="154" t="s">
        <v>246</v>
      </c>
      <c r="N8" s="155">
        <v>5</v>
      </c>
      <c r="O8" s="154">
        <v>3</v>
      </c>
      <c r="P8" s="438">
        <v>17</v>
      </c>
      <c r="Q8" s="154" t="s">
        <v>267</v>
      </c>
      <c r="R8" s="438">
        <v>6</v>
      </c>
      <c r="S8" s="154">
        <v>2</v>
      </c>
      <c r="T8" s="133">
        <v>21</v>
      </c>
      <c r="U8" s="316" t="s">
        <v>302</v>
      </c>
      <c r="V8" s="438">
        <v>13</v>
      </c>
      <c r="W8" s="318"/>
      <c r="X8" s="317"/>
      <c r="Y8" s="318" t="s">
        <v>246</v>
      </c>
      <c r="Z8" s="438">
        <v>14</v>
      </c>
      <c r="AA8" s="318"/>
      <c r="AB8" s="317"/>
      <c r="AC8" s="318">
        <v>2</v>
      </c>
      <c r="AD8" s="438">
        <v>21</v>
      </c>
      <c r="AE8" s="318"/>
      <c r="AF8" s="317"/>
      <c r="AG8" s="318">
        <v>1</v>
      </c>
      <c r="AH8" s="419">
        <v>6</v>
      </c>
      <c r="AI8" s="229"/>
      <c r="AJ8" s="232"/>
      <c r="AK8" s="231"/>
      <c r="AL8" s="232"/>
      <c r="AM8" s="231"/>
      <c r="AN8" s="232"/>
      <c r="AO8" s="231"/>
      <c r="AP8" s="232"/>
      <c r="AQ8" s="231"/>
      <c r="AR8" s="232"/>
      <c r="AS8" s="250"/>
      <c r="AT8" s="250"/>
      <c r="AU8" s="231" t="s">
        <v>341</v>
      </c>
      <c r="AV8" s="482">
        <v>8</v>
      </c>
      <c r="AW8" s="367"/>
      <c r="AX8" s="368"/>
      <c r="AY8" s="369"/>
      <c r="AZ8" s="370"/>
      <c r="BC8" s="22"/>
      <c r="BD8" s="22"/>
      <c r="BE8" s="22"/>
      <c r="BF8" s="22"/>
      <c r="BG8" s="22"/>
      <c r="BH8" s="22"/>
      <c r="BI8" s="22"/>
      <c r="BJ8" s="22"/>
    </row>
    <row r="9" spans="1:62" ht="13.15" customHeight="1">
      <c r="A9" s="771">
        <v>5</v>
      </c>
      <c r="B9" s="759" t="s">
        <v>96</v>
      </c>
      <c r="C9" s="109" t="s">
        <v>43</v>
      </c>
      <c r="D9" s="10">
        <f t="shared" si="0"/>
        <v>118</v>
      </c>
      <c r="E9" s="19">
        <f>SUM(V9+Z9+AD9+AJ9+AN9+AR9)</f>
        <v>103</v>
      </c>
      <c r="F9" s="48">
        <f>SUM(H9+T9)</f>
        <v>15</v>
      </c>
      <c r="G9" s="337">
        <v>12</v>
      </c>
      <c r="H9" s="132">
        <v>7</v>
      </c>
      <c r="I9" s="339">
        <v>4</v>
      </c>
      <c r="J9" s="340">
        <v>5</v>
      </c>
      <c r="K9" s="171">
        <v>9</v>
      </c>
      <c r="L9" s="155">
        <v>10</v>
      </c>
      <c r="M9" s="154"/>
      <c r="N9" s="155"/>
      <c r="O9" s="154">
        <v>7</v>
      </c>
      <c r="P9" s="155">
        <v>12</v>
      </c>
      <c r="Q9" s="154">
        <v>5</v>
      </c>
      <c r="R9" s="155">
        <v>5</v>
      </c>
      <c r="S9" s="154">
        <v>11</v>
      </c>
      <c r="T9" s="133">
        <v>8</v>
      </c>
      <c r="U9" s="433">
        <v>2</v>
      </c>
      <c r="V9" s="438">
        <v>21</v>
      </c>
      <c r="W9" s="434">
        <v>3</v>
      </c>
      <c r="X9" s="317">
        <v>8</v>
      </c>
      <c r="Y9" s="318">
        <v>3</v>
      </c>
      <c r="Z9" s="438">
        <v>17</v>
      </c>
      <c r="AA9" s="318">
        <v>2</v>
      </c>
      <c r="AB9" s="418">
        <v>10</v>
      </c>
      <c r="AC9" s="318">
        <v>6</v>
      </c>
      <c r="AD9" s="555">
        <v>13</v>
      </c>
      <c r="AE9" s="318"/>
      <c r="AF9" s="397"/>
      <c r="AG9" s="318">
        <v>3</v>
      </c>
      <c r="AH9" s="419">
        <v>2</v>
      </c>
      <c r="AI9" s="229">
        <v>5</v>
      </c>
      <c r="AJ9" s="438">
        <v>14</v>
      </c>
      <c r="AK9" s="231">
        <v>2</v>
      </c>
      <c r="AL9" s="232">
        <v>9</v>
      </c>
      <c r="AM9" s="231">
        <v>2</v>
      </c>
      <c r="AN9" s="438">
        <v>21</v>
      </c>
      <c r="AO9" s="231">
        <v>3</v>
      </c>
      <c r="AP9" s="232">
        <v>7</v>
      </c>
      <c r="AQ9" s="231">
        <v>3</v>
      </c>
      <c r="AR9" s="438">
        <v>17</v>
      </c>
      <c r="AS9" s="250"/>
      <c r="AT9" s="250"/>
      <c r="AU9" s="231">
        <v>2</v>
      </c>
      <c r="AV9" s="358">
        <v>3</v>
      </c>
      <c r="AW9" s="367"/>
      <c r="AX9" s="368"/>
      <c r="AY9" s="369"/>
      <c r="AZ9" s="370"/>
      <c r="BC9" s="22"/>
      <c r="BD9" s="22"/>
      <c r="BE9" s="22"/>
      <c r="BF9" s="22"/>
      <c r="BG9" s="22"/>
      <c r="BH9" s="22"/>
      <c r="BI9" s="22"/>
      <c r="BJ9" s="22"/>
    </row>
    <row r="10" spans="1:62" ht="13.15" customHeight="1" thickBot="1">
      <c r="A10" s="771">
        <v>6</v>
      </c>
      <c r="B10" s="779" t="s">
        <v>97</v>
      </c>
      <c r="C10" s="95" t="s">
        <v>88</v>
      </c>
      <c r="D10" s="10">
        <f t="shared" si="0"/>
        <v>93</v>
      </c>
      <c r="E10" s="19">
        <f>SUM(V10+Z10+AD10+AJ10+AN10+AR10)</f>
        <v>74</v>
      </c>
      <c r="F10" s="48">
        <f>SUM(H10+AX10)</f>
        <v>19</v>
      </c>
      <c r="G10" s="337">
        <v>11</v>
      </c>
      <c r="H10" s="132">
        <v>8</v>
      </c>
      <c r="I10" s="339">
        <v>5</v>
      </c>
      <c r="J10" s="340">
        <v>4</v>
      </c>
      <c r="K10" s="171">
        <v>11</v>
      </c>
      <c r="L10" s="155">
        <v>8</v>
      </c>
      <c r="M10" s="154"/>
      <c r="N10" s="155"/>
      <c r="O10" s="154">
        <v>12</v>
      </c>
      <c r="P10" s="155">
        <v>7</v>
      </c>
      <c r="Q10" s="154">
        <v>4</v>
      </c>
      <c r="R10" s="155">
        <v>6</v>
      </c>
      <c r="S10" s="154">
        <v>12</v>
      </c>
      <c r="T10" s="168">
        <v>7</v>
      </c>
      <c r="U10" s="316">
        <v>5</v>
      </c>
      <c r="V10" s="438">
        <v>14</v>
      </c>
      <c r="W10" s="318">
        <v>4</v>
      </c>
      <c r="X10" s="317">
        <v>6</v>
      </c>
      <c r="Y10" s="318">
        <v>7</v>
      </c>
      <c r="Z10" s="438">
        <v>12</v>
      </c>
      <c r="AA10" s="318">
        <v>3</v>
      </c>
      <c r="AB10" s="317">
        <v>7</v>
      </c>
      <c r="AC10" s="318">
        <v>10</v>
      </c>
      <c r="AD10" s="438">
        <v>9</v>
      </c>
      <c r="AE10" s="318"/>
      <c r="AF10" s="317"/>
      <c r="AG10" s="318">
        <v>2</v>
      </c>
      <c r="AH10" s="419">
        <v>4</v>
      </c>
      <c r="AI10" s="229">
        <v>7</v>
      </c>
      <c r="AJ10" s="438">
        <v>12</v>
      </c>
      <c r="AK10" s="231"/>
      <c r="AL10" s="232"/>
      <c r="AM10" s="231">
        <v>5</v>
      </c>
      <c r="AN10" s="438">
        <v>14</v>
      </c>
      <c r="AO10" s="231"/>
      <c r="AP10" s="232"/>
      <c r="AQ10" s="231">
        <v>6</v>
      </c>
      <c r="AR10" s="438">
        <v>13</v>
      </c>
      <c r="AS10" s="250"/>
      <c r="AT10" s="250"/>
      <c r="AU10" s="231">
        <v>1</v>
      </c>
      <c r="AV10" s="482">
        <v>5</v>
      </c>
      <c r="AW10" s="367">
        <v>8</v>
      </c>
      <c r="AX10" s="132">
        <v>11</v>
      </c>
      <c r="AY10" s="369">
        <v>4</v>
      </c>
      <c r="AZ10" s="370">
        <v>4</v>
      </c>
      <c r="BC10" s="22"/>
      <c r="BD10" s="22"/>
      <c r="BE10" s="22"/>
      <c r="BF10" s="22"/>
      <c r="BG10" s="22"/>
      <c r="BH10" s="22"/>
      <c r="BI10" s="22"/>
      <c r="BJ10" s="22"/>
    </row>
    <row r="11" spans="1:62" ht="13.15" customHeight="1">
      <c r="A11" s="38">
        <v>7</v>
      </c>
      <c r="B11" s="760" t="s">
        <v>98</v>
      </c>
      <c r="C11" s="90" t="s">
        <v>88</v>
      </c>
      <c r="D11" s="10">
        <f t="shared" si="0"/>
        <v>92</v>
      </c>
      <c r="E11" s="19">
        <f>SUM(L11+P11+V11+Z11+AB11+AD11)</f>
        <v>68</v>
      </c>
      <c r="F11" s="48">
        <f>SUM(H11+AX11)</f>
        <v>24</v>
      </c>
      <c r="G11" s="337">
        <v>7</v>
      </c>
      <c r="H11" s="132">
        <v>12</v>
      </c>
      <c r="I11" s="339">
        <v>5</v>
      </c>
      <c r="J11" s="340">
        <v>4</v>
      </c>
      <c r="K11" s="171">
        <v>10</v>
      </c>
      <c r="L11" s="438">
        <v>9</v>
      </c>
      <c r="M11" s="154"/>
      <c r="N11" s="155"/>
      <c r="O11" s="154">
        <v>10</v>
      </c>
      <c r="P11" s="438">
        <v>9</v>
      </c>
      <c r="Q11" s="154">
        <v>4</v>
      </c>
      <c r="R11" s="155">
        <v>6</v>
      </c>
      <c r="S11" s="154">
        <v>9</v>
      </c>
      <c r="T11" s="168">
        <v>10</v>
      </c>
      <c r="U11" s="316">
        <v>4</v>
      </c>
      <c r="V11" s="438">
        <v>15</v>
      </c>
      <c r="W11" s="318">
        <v>4</v>
      </c>
      <c r="X11" s="317">
        <v>6</v>
      </c>
      <c r="Y11" s="318">
        <v>5</v>
      </c>
      <c r="Z11" s="438">
        <v>14</v>
      </c>
      <c r="AA11" s="318">
        <v>3</v>
      </c>
      <c r="AB11" s="438">
        <v>7</v>
      </c>
      <c r="AC11" s="318">
        <v>5</v>
      </c>
      <c r="AD11" s="438">
        <v>14</v>
      </c>
      <c r="AE11" s="318"/>
      <c r="AF11" s="317"/>
      <c r="AG11" s="318">
        <v>2</v>
      </c>
      <c r="AH11" s="419">
        <v>4</v>
      </c>
      <c r="AI11" s="229"/>
      <c r="AJ11" s="232"/>
      <c r="AK11" s="231"/>
      <c r="AL11" s="232"/>
      <c r="AM11" s="231"/>
      <c r="AN11" s="232"/>
      <c r="AO11" s="231"/>
      <c r="AP11" s="232"/>
      <c r="AQ11" s="231"/>
      <c r="AR11" s="232"/>
      <c r="AS11" s="250"/>
      <c r="AT11" s="250"/>
      <c r="AU11" s="232"/>
      <c r="AV11" s="482"/>
      <c r="AW11" s="367">
        <v>7</v>
      </c>
      <c r="AX11" s="132">
        <v>12</v>
      </c>
      <c r="AY11" s="369">
        <v>4</v>
      </c>
      <c r="AZ11" s="370">
        <v>4</v>
      </c>
      <c r="BC11" s="22"/>
      <c r="BD11" s="22"/>
      <c r="BE11" s="22"/>
      <c r="BF11" s="22"/>
      <c r="BG11" s="22"/>
      <c r="BH11" s="22"/>
      <c r="BI11" s="22"/>
      <c r="BJ11" s="22"/>
    </row>
    <row r="12" spans="1:62" ht="13.15" customHeight="1">
      <c r="A12" s="38">
        <v>8</v>
      </c>
      <c r="B12" s="84" t="s">
        <v>118</v>
      </c>
      <c r="C12" s="101" t="s">
        <v>299</v>
      </c>
      <c r="D12" s="10">
        <f t="shared" si="0"/>
        <v>83</v>
      </c>
      <c r="E12" s="19">
        <f>SUM(V12+Z12+AD12+AJ12+AN12+AR12)</f>
        <v>71</v>
      </c>
      <c r="F12" s="48">
        <f>SUM(T12+AX12)</f>
        <v>12</v>
      </c>
      <c r="G12" s="337"/>
      <c r="H12" s="338"/>
      <c r="I12" s="339"/>
      <c r="J12" s="340"/>
      <c r="K12" s="171">
        <v>16</v>
      </c>
      <c r="L12" s="155">
        <v>3</v>
      </c>
      <c r="M12" s="154"/>
      <c r="N12" s="155"/>
      <c r="O12" s="154">
        <v>14</v>
      </c>
      <c r="P12" s="155">
        <v>5</v>
      </c>
      <c r="Q12" s="154">
        <v>9</v>
      </c>
      <c r="R12" s="155">
        <v>1</v>
      </c>
      <c r="S12" s="154">
        <v>16</v>
      </c>
      <c r="T12" s="133">
        <v>3</v>
      </c>
      <c r="U12" s="316">
        <v>7</v>
      </c>
      <c r="V12" s="438">
        <v>12</v>
      </c>
      <c r="W12" s="318">
        <v>9</v>
      </c>
      <c r="X12" s="317">
        <v>1</v>
      </c>
      <c r="Y12" s="318">
        <v>4</v>
      </c>
      <c r="Z12" s="438">
        <v>15</v>
      </c>
      <c r="AA12" s="318">
        <v>7</v>
      </c>
      <c r="AB12" s="317">
        <v>2</v>
      </c>
      <c r="AC12" s="318">
        <v>9</v>
      </c>
      <c r="AD12" s="438">
        <v>10</v>
      </c>
      <c r="AE12" s="318"/>
      <c r="AF12" s="317"/>
      <c r="AG12" s="318">
        <v>4</v>
      </c>
      <c r="AH12" s="419">
        <v>1</v>
      </c>
      <c r="AI12" s="229">
        <v>9</v>
      </c>
      <c r="AJ12" s="438">
        <v>10</v>
      </c>
      <c r="AK12" s="231">
        <v>6</v>
      </c>
      <c r="AL12" s="232">
        <v>2</v>
      </c>
      <c r="AM12" s="231">
        <v>7</v>
      </c>
      <c r="AN12" s="438">
        <v>12</v>
      </c>
      <c r="AO12" s="231">
        <v>8</v>
      </c>
      <c r="AP12" s="232">
        <v>1</v>
      </c>
      <c r="AQ12" s="231">
        <v>7</v>
      </c>
      <c r="AR12" s="438">
        <v>12</v>
      </c>
      <c r="AS12" s="250"/>
      <c r="AT12" s="250"/>
      <c r="AU12" s="231">
        <v>3</v>
      </c>
      <c r="AV12" s="482">
        <v>1</v>
      </c>
      <c r="AW12" s="436">
        <v>10</v>
      </c>
      <c r="AX12" s="132">
        <v>9</v>
      </c>
      <c r="AY12" s="437">
        <v>6</v>
      </c>
      <c r="AZ12" s="370">
        <v>2</v>
      </c>
      <c r="BC12" s="22"/>
      <c r="BD12" s="22"/>
      <c r="BE12" s="22"/>
      <c r="BF12" s="22"/>
      <c r="BG12" s="22"/>
      <c r="BH12" s="22"/>
      <c r="BI12" s="22"/>
      <c r="BJ12" s="22"/>
    </row>
    <row r="13" spans="1:62" ht="13.15" customHeight="1">
      <c r="A13" s="38">
        <v>9</v>
      </c>
      <c r="B13" s="73" t="s">
        <v>95</v>
      </c>
      <c r="C13" s="90" t="s">
        <v>46</v>
      </c>
      <c r="D13" s="10">
        <f t="shared" si="0"/>
        <v>80</v>
      </c>
      <c r="E13" s="19">
        <f>SUM(V13+Z13+AB13+AJ13+AN13+AR13)</f>
        <v>67</v>
      </c>
      <c r="F13" s="48">
        <f>SUM(J13+AX13)</f>
        <v>13</v>
      </c>
      <c r="G13" s="337">
        <v>15</v>
      </c>
      <c r="H13" s="338">
        <v>4</v>
      </c>
      <c r="I13" s="339">
        <v>4</v>
      </c>
      <c r="J13" s="133">
        <v>5</v>
      </c>
      <c r="K13" s="171">
        <v>12</v>
      </c>
      <c r="L13" s="155">
        <v>7</v>
      </c>
      <c r="M13" s="154"/>
      <c r="N13" s="155"/>
      <c r="O13" s="154">
        <v>13</v>
      </c>
      <c r="P13" s="155">
        <v>6</v>
      </c>
      <c r="Q13" s="154">
        <v>5</v>
      </c>
      <c r="R13" s="155">
        <v>5</v>
      </c>
      <c r="S13" s="154">
        <v>15</v>
      </c>
      <c r="T13" s="168">
        <v>4</v>
      </c>
      <c r="U13" s="316">
        <v>6</v>
      </c>
      <c r="V13" s="438">
        <v>13</v>
      </c>
      <c r="W13" s="318">
        <v>3</v>
      </c>
      <c r="X13" s="317">
        <v>8</v>
      </c>
      <c r="Y13" s="318">
        <v>8</v>
      </c>
      <c r="Z13" s="438">
        <v>11</v>
      </c>
      <c r="AA13" s="318">
        <v>2</v>
      </c>
      <c r="AB13" s="438">
        <v>10</v>
      </c>
      <c r="AC13" s="318">
        <v>11</v>
      </c>
      <c r="AD13" s="317">
        <v>8</v>
      </c>
      <c r="AE13" s="318"/>
      <c r="AF13" s="317"/>
      <c r="AG13" s="318">
        <v>3</v>
      </c>
      <c r="AH13" s="419">
        <v>2</v>
      </c>
      <c r="AI13" s="229">
        <v>6</v>
      </c>
      <c r="AJ13" s="438">
        <v>13</v>
      </c>
      <c r="AK13" s="231">
        <v>2</v>
      </c>
      <c r="AL13" s="232">
        <v>9</v>
      </c>
      <c r="AM13" s="231">
        <v>9</v>
      </c>
      <c r="AN13" s="438">
        <v>10</v>
      </c>
      <c r="AO13" s="231">
        <v>3</v>
      </c>
      <c r="AP13" s="232">
        <v>7</v>
      </c>
      <c r="AQ13" s="231">
        <v>9</v>
      </c>
      <c r="AR13" s="438">
        <v>10</v>
      </c>
      <c r="AS13" s="250"/>
      <c r="AT13" s="250"/>
      <c r="AU13" s="231">
        <v>2</v>
      </c>
      <c r="AV13" s="358">
        <v>3</v>
      </c>
      <c r="AW13" s="367">
        <v>11</v>
      </c>
      <c r="AX13" s="132">
        <v>8</v>
      </c>
      <c r="AY13" s="369"/>
      <c r="AZ13" s="370"/>
      <c r="BC13" s="22"/>
      <c r="BD13" s="22"/>
      <c r="BE13" s="22"/>
      <c r="BF13" s="22"/>
      <c r="BG13" s="22"/>
      <c r="BH13" s="22"/>
      <c r="BI13" s="22"/>
      <c r="BJ13" s="22"/>
    </row>
    <row r="14" spans="1:62" ht="13.15" customHeight="1">
      <c r="A14" s="38">
        <v>10</v>
      </c>
      <c r="B14" s="84" t="s">
        <v>119</v>
      </c>
      <c r="C14" s="101" t="s">
        <v>32</v>
      </c>
      <c r="D14" s="10">
        <f t="shared" si="0"/>
        <v>60</v>
      </c>
      <c r="E14" s="19">
        <f>SUM(V14+Z14+AD14+AJ14+AN14+AR14)</f>
        <v>50</v>
      </c>
      <c r="F14" s="48">
        <f>SUM(H14+AX14)</f>
        <v>10</v>
      </c>
      <c r="G14" s="337">
        <v>16</v>
      </c>
      <c r="H14" s="132">
        <v>3</v>
      </c>
      <c r="I14" s="339">
        <v>8</v>
      </c>
      <c r="J14" s="340">
        <v>1</v>
      </c>
      <c r="K14" s="171">
        <v>17</v>
      </c>
      <c r="L14" s="155">
        <v>2</v>
      </c>
      <c r="M14" s="154"/>
      <c r="N14" s="155"/>
      <c r="O14" s="154">
        <v>16</v>
      </c>
      <c r="P14" s="155">
        <v>3</v>
      </c>
      <c r="Q14" s="154">
        <v>7</v>
      </c>
      <c r="R14" s="155">
        <v>3</v>
      </c>
      <c r="S14" s="154"/>
      <c r="T14" s="168"/>
      <c r="U14" s="316">
        <v>10</v>
      </c>
      <c r="V14" s="438">
        <v>9</v>
      </c>
      <c r="W14" s="318">
        <v>6</v>
      </c>
      <c r="X14" s="317">
        <v>4</v>
      </c>
      <c r="Y14" s="318">
        <v>9</v>
      </c>
      <c r="Z14" s="439">
        <v>10</v>
      </c>
      <c r="AA14" s="318">
        <v>5</v>
      </c>
      <c r="AB14" s="418">
        <v>4</v>
      </c>
      <c r="AC14" s="318">
        <v>12</v>
      </c>
      <c r="AD14" s="555">
        <v>7</v>
      </c>
      <c r="AE14" s="318"/>
      <c r="AF14" s="397"/>
      <c r="AG14" s="318"/>
      <c r="AH14" s="505"/>
      <c r="AI14" s="229">
        <v>13</v>
      </c>
      <c r="AJ14" s="438">
        <v>6</v>
      </c>
      <c r="AK14" s="231">
        <v>4</v>
      </c>
      <c r="AL14" s="232">
        <v>4</v>
      </c>
      <c r="AM14" s="231">
        <v>10</v>
      </c>
      <c r="AN14" s="438">
        <v>9</v>
      </c>
      <c r="AO14" s="231">
        <v>6</v>
      </c>
      <c r="AP14" s="232">
        <v>3</v>
      </c>
      <c r="AQ14" s="231">
        <v>10</v>
      </c>
      <c r="AR14" s="438">
        <v>9</v>
      </c>
      <c r="AS14" s="250"/>
      <c r="AT14" s="250"/>
      <c r="AU14" s="232"/>
      <c r="AV14" s="482"/>
      <c r="AW14" s="436">
        <v>12</v>
      </c>
      <c r="AX14" s="132">
        <v>7</v>
      </c>
      <c r="AY14" s="369">
        <v>5</v>
      </c>
      <c r="AZ14" s="370">
        <v>3</v>
      </c>
      <c r="BC14" s="22"/>
      <c r="BD14" s="22"/>
      <c r="BE14" s="22"/>
      <c r="BF14" s="22"/>
      <c r="BG14" s="22"/>
      <c r="BH14" s="22"/>
      <c r="BI14" s="22"/>
      <c r="BJ14" s="22"/>
    </row>
    <row r="15" spans="1:62" ht="13.15" customHeight="1">
      <c r="A15" s="38">
        <v>11</v>
      </c>
      <c r="B15" s="74" t="s">
        <v>121</v>
      </c>
      <c r="C15" s="95" t="s">
        <v>44</v>
      </c>
      <c r="D15" s="10">
        <f t="shared" si="0"/>
        <v>56</v>
      </c>
      <c r="E15" s="19">
        <f>SUM(V15+Z15+AD15+AJ15+AN15+AR15)</f>
        <v>48</v>
      </c>
      <c r="F15" s="48">
        <f>SUM(J15+AX15)</f>
        <v>8</v>
      </c>
      <c r="G15" s="337">
        <v>0</v>
      </c>
      <c r="H15" s="338">
        <v>0</v>
      </c>
      <c r="I15" s="339">
        <v>7</v>
      </c>
      <c r="J15" s="133">
        <v>2</v>
      </c>
      <c r="K15" s="171">
        <v>18</v>
      </c>
      <c r="L15" s="155">
        <v>1</v>
      </c>
      <c r="M15" s="154"/>
      <c r="N15" s="155"/>
      <c r="O15" s="154"/>
      <c r="P15" s="155"/>
      <c r="Q15" s="154"/>
      <c r="R15" s="155"/>
      <c r="S15" s="154"/>
      <c r="T15" s="168"/>
      <c r="U15" s="316">
        <v>11</v>
      </c>
      <c r="V15" s="438">
        <v>8</v>
      </c>
      <c r="W15" s="318"/>
      <c r="X15" s="317"/>
      <c r="Y15" s="318">
        <v>12</v>
      </c>
      <c r="Z15" s="438">
        <v>7</v>
      </c>
      <c r="AA15" s="318"/>
      <c r="AB15" s="397"/>
      <c r="AC15" s="318">
        <v>13</v>
      </c>
      <c r="AD15" s="439">
        <v>6</v>
      </c>
      <c r="AE15" s="318"/>
      <c r="AF15" s="397"/>
      <c r="AG15" s="318"/>
      <c r="AH15" s="419"/>
      <c r="AI15" s="229">
        <v>11</v>
      </c>
      <c r="AJ15" s="438">
        <v>8</v>
      </c>
      <c r="AK15" s="231">
        <v>5</v>
      </c>
      <c r="AL15" s="232">
        <v>3</v>
      </c>
      <c r="AM15" s="231">
        <v>11</v>
      </c>
      <c r="AN15" s="438">
        <v>8</v>
      </c>
      <c r="AO15" s="231"/>
      <c r="AP15" s="232"/>
      <c r="AQ15" s="231">
        <v>8</v>
      </c>
      <c r="AR15" s="439">
        <v>11</v>
      </c>
      <c r="AS15" s="250"/>
      <c r="AT15" s="250"/>
      <c r="AU15" s="231"/>
      <c r="AV15" s="482"/>
      <c r="AW15" s="436">
        <v>13</v>
      </c>
      <c r="AX15" s="132">
        <v>6</v>
      </c>
      <c r="AY15" s="437"/>
      <c r="AZ15" s="370"/>
      <c r="BC15" s="22"/>
      <c r="BD15" s="22"/>
      <c r="BE15" s="22"/>
      <c r="BF15" s="22"/>
      <c r="BG15" s="22"/>
      <c r="BH15" s="22"/>
      <c r="BI15" s="22"/>
      <c r="BJ15" s="22"/>
    </row>
    <row r="16" spans="1:62" ht="13.15" customHeight="1">
      <c r="A16" s="38">
        <v>12</v>
      </c>
      <c r="B16" s="72" t="s">
        <v>307</v>
      </c>
      <c r="C16" s="90" t="s">
        <v>31</v>
      </c>
      <c r="D16" s="10">
        <f t="shared" si="0"/>
        <v>52</v>
      </c>
      <c r="E16" s="19">
        <f>SUM(V16+Z16+AJ16+AL16+AN16+AP16)</f>
        <v>50</v>
      </c>
      <c r="F16" s="48">
        <f>SUM(H16+T16)</f>
        <v>2</v>
      </c>
      <c r="G16" s="337">
        <v>18</v>
      </c>
      <c r="H16" s="132">
        <v>1</v>
      </c>
      <c r="I16" s="339"/>
      <c r="J16" s="340"/>
      <c r="K16" s="171">
        <v>15</v>
      </c>
      <c r="L16" s="155">
        <v>4</v>
      </c>
      <c r="M16" s="154"/>
      <c r="N16" s="155"/>
      <c r="O16" s="154">
        <v>15</v>
      </c>
      <c r="P16" s="155">
        <v>4</v>
      </c>
      <c r="Q16" s="154">
        <v>6</v>
      </c>
      <c r="R16" s="155">
        <v>4</v>
      </c>
      <c r="S16" s="154">
        <v>18</v>
      </c>
      <c r="T16" s="133">
        <v>1</v>
      </c>
      <c r="U16" s="316">
        <v>8</v>
      </c>
      <c r="V16" s="438">
        <v>11</v>
      </c>
      <c r="W16" s="318">
        <v>5</v>
      </c>
      <c r="X16" s="317">
        <v>5</v>
      </c>
      <c r="Y16" s="434">
        <v>11</v>
      </c>
      <c r="Z16" s="438">
        <v>8</v>
      </c>
      <c r="AA16" s="434">
        <v>4</v>
      </c>
      <c r="AB16" s="317">
        <v>5</v>
      </c>
      <c r="AC16" s="318">
        <v>15</v>
      </c>
      <c r="AD16" s="317">
        <v>4</v>
      </c>
      <c r="AE16" s="318"/>
      <c r="AF16" s="317"/>
      <c r="AG16" s="318">
        <v>3</v>
      </c>
      <c r="AH16" s="419">
        <v>2</v>
      </c>
      <c r="AI16" s="253">
        <v>10</v>
      </c>
      <c r="AJ16" s="439">
        <v>9</v>
      </c>
      <c r="AK16" s="254">
        <v>3</v>
      </c>
      <c r="AL16" s="438">
        <v>6</v>
      </c>
      <c r="AM16" s="254">
        <v>8</v>
      </c>
      <c r="AN16" s="438">
        <v>11</v>
      </c>
      <c r="AO16" s="231">
        <v>4</v>
      </c>
      <c r="AP16" s="438">
        <v>5</v>
      </c>
      <c r="AQ16" s="231"/>
      <c r="AR16" s="230"/>
      <c r="AS16" s="250"/>
      <c r="AT16" s="250"/>
      <c r="AU16" s="231">
        <v>2</v>
      </c>
      <c r="AV16" s="358">
        <v>3</v>
      </c>
      <c r="AW16" s="436"/>
      <c r="AX16" s="368"/>
      <c r="AY16" s="437"/>
      <c r="AZ16" s="370"/>
      <c r="BC16" s="22"/>
      <c r="BD16" s="22"/>
      <c r="BE16" s="22"/>
      <c r="BF16" s="22"/>
      <c r="BG16" s="22"/>
      <c r="BH16" s="22"/>
      <c r="BI16" s="22"/>
      <c r="BJ16" s="22"/>
    </row>
    <row r="17" spans="1:62" ht="13.15" customHeight="1">
      <c r="A17" s="38">
        <v>13</v>
      </c>
      <c r="B17" s="84" t="s">
        <v>183</v>
      </c>
      <c r="C17" s="95" t="s">
        <v>37</v>
      </c>
      <c r="D17" s="10">
        <f t="shared" si="0"/>
        <v>37</v>
      </c>
      <c r="E17" s="19">
        <f>SUM(L17+N17+R17+X17)</f>
        <v>27</v>
      </c>
      <c r="F17" s="48">
        <f>SUM(J17)</f>
        <v>10</v>
      </c>
      <c r="G17" s="337">
        <v>0</v>
      </c>
      <c r="H17" s="338">
        <v>0</v>
      </c>
      <c r="I17" s="339">
        <v>2</v>
      </c>
      <c r="J17" s="133">
        <v>10</v>
      </c>
      <c r="K17" s="171">
        <v>14</v>
      </c>
      <c r="L17" s="438">
        <v>5</v>
      </c>
      <c r="M17" s="154" t="s">
        <v>245</v>
      </c>
      <c r="N17" s="438">
        <v>6</v>
      </c>
      <c r="O17" s="154"/>
      <c r="P17" s="155"/>
      <c r="Q17" s="154">
        <v>2</v>
      </c>
      <c r="R17" s="438">
        <v>11</v>
      </c>
      <c r="S17" s="154"/>
      <c r="T17" s="168"/>
      <c r="U17" s="316"/>
      <c r="V17" s="317"/>
      <c r="W17" s="318" t="s">
        <v>267</v>
      </c>
      <c r="X17" s="438">
        <v>5</v>
      </c>
      <c r="Y17" s="434"/>
      <c r="Z17" s="317"/>
      <c r="AA17" s="434"/>
      <c r="AB17" s="317"/>
      <c r="AC17" s="318"/>
      <c r="AD17" s="317"/>
      <c r="AE17" s="318"/>
      <c r="AF17" s="317"/>
      <c r="AG17" s="318">
        <v>1</v>
      </c>
      <c r="AH17" s="419">
        <v>6</v>
      </c>
      <c r="AI17" s="229"/>
      <c r="AJ17" s="232"/>
      <c r="AK17" s="231"/>
      <c r="AL17" s="232"/>
      <c r="AM17" s="231"/>
      <c r="AN17" s="232"/>
      <c r="AO17" s="231"/>
      <c r="AP17" s="232"/>
      <c r="AQ17" s="231"/>
      <c r="AR17" s="230"/>
      <c r="AS17" s="250"/>
      <c r="AT17" s="250"/>
      <c r="AU17" s="232"/>
      <c r="AV17" s="482"/>
      <c r="AW17" s="367"/>
      <c r="AX17" s="368"/>
      <c r="AY17" s="369"/>
      <c r="AZ17" s="370"/>
      <c r="BC17" s="22"/>
      <c r="BD17" s="22"/>
      <c r="BE17" s="22"/>
      <c r="BF17" s="22"/>
      <c r="BG17" s="22"/>
      <c r="BH17" s="22"/>
      <c r="BI17" s="22"/>
      <c r="BJ17" s="22"/>
    </row>
    <row r="18" spans="1:62" ht="13.15" customHeight="1">
      <c r="A18" s="38">
        <v>14</v>
      </c>
      <c r="B18" s="84" t="s">
        <v>100</v>
      </c>
      <c r="C18" s="109" t="s">
        <v>88</v>
      </c>
      <c r="D18" s="10">
        <f t="shared" si="0"/>
        <v>37</v>
      </c>
      <c r="E18" s="19">
        <f>SUM(V18+X18+Z18+AB18+AN18+AR18)</f>
        <v>31</v>
      </c>
      <c r="F18" s="48">
        <f>SUM(AX18+AZ18)</f>
        <v>6</v>
      </c>
      <c r="G18" s="337">
        <v>0</v>
      </c>
      <c r="H18" s="338">
        <v>0</v>
      </c>
      <c r="I18" s="339">
        <v>8</v>
      </c>
      <c r="J18" s="345">
        <v>1</v>
      </c>
      <c r="K18" s="171"/>
      <c r="L18" s="155"/>
      <c r="M18" s="154"/>
      <c r="N18" s="155"/>
      <c r="O18" s="154"/>
      <c r="P18" s="155"/>
      <c r="Q18" s="154">
        <v>7</v>
      </c>
      <c r="R18" s="155">
        <v>3</v>
      </c>
      <c r="S18" s="154">
        <v>17</v>
      </c>
      <c r="T18" s="168">
        <v>2</v>
      </c>
      <c r="U18" s="316">
        <v>13</v>
      </c>
      <c r="V18" s="438">
        <v>6</v>
      </c>
      <c r="W18" s="318">
        <v>6</v>
      </c>
      <c r="X18" s="438">
        <v>4</v>
      </c>
      <c r="Y18" s="318">
        <v>14</v>
      </c>
      <c r="Z18" s="571">
        <v>5</v>
      </c>
      <c r="AA18" s="318">
        <v>5</v>
      </c>
      <c r="AB18" s="438">
        <v>4</v>
      </c>
      <c r="AC18" s="318">
        <v>17</v>
      </c>
      <c r="AD18" s="317">
        <v>2</v>
      </c>
      <c r="AE18" s="318"/>
      <c r="AF18" s="317"/>
      <c r="AG18" s="318"/>
      <c r="AH18" s="419"/>
      <c r="AI18" s="229">
        <v>16</v>
      </c>
      <c r="AJ18" s="231">
        <v>3</v>
      </c>
      <c r="AK18" s="231">
        <v>4</v>
      </c>
      <c r="AL18" s="232">
        <v>4</v>
      </c>
      <c r="AM18" s="231">
        <v>13</v>
      </c>
      <c r="AN18" s="438">
        <v>6</v>
      </c>
      <c r="AO18" s="231">
        <v>6</v>
      </c>
      <c r="AP18" s="232">
        <v>3</v>
      </c>
      <c r="AQ18" s="231">
        <v>13</v>
      </c>
      <c r="AR18" s="439">
        <v>6</v>
      </c>
      <c r="AS18" s="250"/>
      <c r="AT18" s="250"/>
      <c r="AU18" s="231">
        <v>1</v>
      </c>
      <c r="AV18" s="482">
        <v>5</v>
      </c>
      <c r="AW18" s="436">
        <v>16</v>
      </c>
      <c r="AX18" s="132">
        <v>3</v>
      </c>
      <c r="AY18" s="437">
        <v>5</v>
      </c>
      <c r="AZ18" s="133">
        <v>3</v>
      </c>
    </row>
    <row r="19" spans="1:62" s="2" customFormat="1" ht="13.15" customHeight="1">
      <c r="A19" s="38">
        <v>15</v>
      </c>
      <c r="B19" s="74" t="s">
        <v>310</v>
      </c>
      <c r="C19" s="95" t="s">
        <v>309</v>
      </c>
      <c r="D19" s="10">
        <f t="shared" si="0"/>
        <v>31</v>
      </c>
      <c r="E19" s="19">
        <f>SUM(V18+X18+Z18+AB18+AN18+AR18)</f>
        <v>31</v>
      </c>
      <c r="F19" s="48">
        <v>0</v>
      </c>
      <c r="G19" s="384"/>
      <c r="H19" s="385"/>
      <c r="I19" s="386"/>
      <c r="J19" s="530"/>
      <c r="K19" s="169"/>
      <c r="L19" s="165"/>
      <c r="M19" s="166"/>
      <c r="N19" s="165"/>
      <c r="O19" s="166"/>
      <c r="P19" s="165"/>
      <c r="Q19" s="166"/>
      <c r="R19" s="165"/>
      <c r="S19" s="166"/>
      <c r="T19" s="170"/>
      <c r="U19" s="320">
        <v>14</v>
      </c>
      <c r="V19" s="440">
        <v>5</v>
      </c>
      <c r="W19" s="322">
        <v>8</v>
      </c>
      <c r="X19" s="440">
        <v>2</v>
      </c>
      <c r="Y19" s="322">
        <v>18</v>
      </c>
      <c r="Z19" s="321">
        <v>1</v>
      </c>
      <c r="AA19" s="322">
        <v>6</v>
      </c>
      <c r="AB19" s="440">
        <v>3</v>
      </c>
      <c r="AC19" s="322">
        <v>18</v>
      </c>
      <c r="AD19" s="420">
        <v>1</v>
      </c>
      <c r="AE19" s="322"/>
      <c r="AF19" s="321"/>
      <c r="AG19" s="322"/>
      <c r="AH19" s="421"/>
      <c r="AI19" s="234">
        <v>15</v>
      </c>
      <c r="AJ19" s="440">
        <v>4</v>
      </c>
      <c r="AK19" s="236"/>
      <c r="AL19" s="237"/>
      <c r="AM19" s="236">
        <v>14</v>
      </c>
      <c r="AN19" s="440">
        <v>5</v>
      </c>
      <c r="AO19" s="236"/>
      <c r="AP19" s="237"/>
      <c r="AQ19" s="236">
        <v>14</v>
      </c>
      <c r="AR19" s="441">
        <v>5</v>
      </c>
      <c r="AS19" s="250"/>
      <c r="AT19" s="250"/>
      <c r="AU19" s="237"/>
      <c r="AV19" s="566"/>
      <c r="AW19" s="371"/>
      <c r="AX19" s="372"/>
      <c r="AY19" s="373"/>
      <c r="AZ19" s="374"/>
    </row>
    <row r="20" spans="1:62" s="2" customFormat="1" ht="13.15" customHeight="1">
      <c r="A20" s="38">
        <v>16</v>
      </c>
      <c r="B20" s="74" t="s">
        <v>350</v>
      </c>
      <c r="C20" s="95" t="s">
        <v>351</v>
      </c>
      <c r="D20" s="10">
        <f t="shared" si="0"/>
        <v>2</v>
      </c>
      <c r="E20" s="19">
        <f>SUM(AR20)</f>
        <v>2</v>
      </c>
      <c r="F20" s="48">
        <v>0</v>
      </c>
      <c r="G20" s="384"/>
      <c r="H20" s="385"/>
      <c r="I20" s="386"/>
      <c r="J20" s="530"/>
      <c r="K20" s="169"/>
      <c r="L20" s="165"/>
      <c r="M20" s="166"/>
      <c r="N20" s="165"/>
      <c r="O20" s="166"/>
      <c r="P20" s="165"/>
      <c r="Q20" s="166"/>
      <c r="R20" s="165"/>
      <c r="S20" s="166"/>
      <c r="T20" s="170"/>
      <c r="U20" s="394"/>
      <c r="V20" s="395"/>
      <c r="W20" s="396"/>
      <c r="X20" s="395"/>
      <c r="Y20" s="396"/>
      <c r="Z20" s="395"/>
      <c r="AA20" s="396"/>
      <c r="AB20" s="395"/>
      <c r="AC20" s="396"/>
      <c r="AD20" s="395"/>
      <c r="AE20" s="396"/>
      <c r="AF20" s="395"/>
      <c r="AG20" s="396"/>
      <c r="AH20" s="532"/>
      <c r="AI20" s="249"/>
      <c r="AJ20" s="250"/>
      <c r="AK20" s="251"/>
      <c r="AL20" s="250"/>
      <c r="AM20" s="251"/>
      <c r="AN20" s="250"/>
      <c r="AO20" s="251"/>
      <c r="AP20" s="250"/>
      <c r="AQ20" s="236">
        <v>17</v>
      </c>
      <c r="AR20" s="441">
        <v>2</v>
      </c>
      <c r="AS20" s="250"/>
      <c r="AT20" s="250"/>
      <c r="AU20" s="250"/>
      <c r="AV20" s="567"/>
      <c r="AW20" s="375"/>
      <c r="AX20" s="376"/>
      <c r="AY20" s="377"/>
      <c r="AZ20" s="524"/>
    </row>
    <row r="21" spans="1:62" s="2" customFormat="1" ht="13.15" customHeight="1">
      <c r="A21" s="7"/>
      <c r="B21" s="85"/>
      <c r="C21" s="85"/>
      <c r="D21" s="85"/>
      <c r="E21" s="85"/>
      <c r="F21" s="85"/>
      <c r="G21" s="384"/>
      <c r="H21" s="385"/>
      <c r="I21" s="386"/>
      <c r="J21" s="530"/>
      <c r="K21" s="169"/>
      <c r="L21" s="165"/>
      <c r="M21" s="166"/>
      <c r="N21" s="165"/>
      <c r="O21" s="166"/>
      <c r="P21" s="165"/>
      <c r="Q21" s="166"/>
      <c r="R21" s="165"/>
      <c r="S21" s="166"/>
      <c r="T21" s="170"/>
      <c r="U21" s="394"/>
      <c r="V21" s="395"/>
      <c r="W21" s="396"/>
      <c r="X21" s="395"/>
      <c r="Y21" s="396"/>
      <c r="Z21" s="395"/>
      <c r="AA21" s="396"/>
      <c r="AB21" s="395"/>
      <c r="AC21" s="396"/>
      <c r="AD21" s="395"/>
      <c r="AE21" s="396"/>
      <c r="AF21" s="395"/>
      <c r="AG21" s="396"/>
      <c r="AH21" s="532"/>
      <c r="AI21" s="249"/>
      <c r="AJ21" s="250"/>
      <c r="AK21" s="251"/>
      <c r="AL21" s="250"/>
      <c r="AM21" s="251"/>
      <c r="AN21" s="250"/>
      <c r="AO21" s="251"/>
      <c r="AP21" s="250"/>
      <c r="AQ21" s="251"/>
      <c r="AR21" s="250"/>
      <c r="AS21" s="250"/>
      <c r="AT21" s="250"/>
      <c r="AU21" s="250"/>
      <c r="AV21" s="567"/>
      <c r="AW21" s="375"/>
      <c r="AX21" s="376"/>
      <c r="AY21" s="377"/>
      <c r="AZ21" s="524"/>
    </row>
    <row r="22" spans="1:62" s="2" customFormat="1" ht="13.15" customHeight="1" thickBot="1">
      <c r="A22" s="7"/>
      <c r="B22" s="86"/>
      <c r="C22" s="86"/>
      <c r="D22" s="86"/>
      <c r="E22" s="86"/>
      <c r="F22" s="86"/>
      <c r="G22" s="387"/>
      <c r="H22" s="388"/>
      <c r="I22" s="389"/>
      <c r="J22" s="464"/>
      <c r="K22" s="205"/>
      <c r="L22" s="206"/>
      <c r="M22" s="207"/>
      <c r="N22" s="206"/>
      <c r="O22" s="207"/>
      <c r="P22" s="206"/>
      <c r="Q22" s="207"/>
      <c r="R22" s="206"/>
      <c r="S22" s="207"/>
      <c r="T22" s="272"/>
      <c r="U22" s="400"/>
      <c r="V22" s="401"/>
      <c r="W22" s="402"/>
      <c r="X22" s="401"/>
      <c r="Y22" s="402"/>
      <c r="Z22" s="401"/>
      <c r="AA22" s="402"/>
      <c r="AB22" s="401"/>
      <c r="AC22" s="402"/>
      <c r="AD22" s="401"/>
      <c r="AE22" s="402"/>
      <c r="AF22" s="401"/>
      <c r="AG22" s="402"/>
      <c r="AH22" s="465"/>
      <c r="AI22" s="257"/>
      <c r="AJ22" s="258"/>
      <c r="AK22" s="259"/>
      <c r="AL22" s="258"/>
      <c r="AM22" s="259"/>
      <c r="AN22" s="258"/>
      <c r="AO22" s="259"/>
      <c r="AP22" s="258"/>
      <c r="AQ22" s="259"/>
      <c r="AR22" s="258"/>
      <c r="AS22" s="258"/>
      <c r="AT22" s="258"/>
      <c r="AU22" s="258"/>
      <c r="AV22" s="568"/>
      <c r="AW22" s="379"/>
      <c r="AX22" s="380"/>
      <c r="AY22" s="381"/>
      <c r="AZ22" s="466"/>
    </row>
  </sheetData>
  <sortState ref="A5:BJ22">
    <sortCondition descending="1" ref="D5:D22"/>
  </sortState>
  <mergeCells count="5">
    <mergeCell ref="G2:J2"/>
    <mergeCell ref="AW2:AZ2"/>
    <mergeCell ref="U2:AH2"/>
    <mergeCell ref="K2:T2"/>
    <mergeCell ref="AI2:AV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1"/>
  </sheetPr>
  <dimension ref="A1:AX33"/>
  <sheetViews>
    <sheetView zoomScale="110" zoomScaleNormal="11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C22" sqref="C2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8.5703125" customWidth="1"/>
    <col min="38" max="38" width="3.7109375" customWidth="1"/>
    <col min="39" max="39" width="8.5703125" customWidth="1"/>
    <col min="40" max="40" width="3.7109375" customWidth="1"/>
    <col min="41" max="41" width="8.7109375" customWidth="1"/>
    <col min="42" max="42" width="3.7109375" customWidth="1"/>
    <col min="43" max="43" width="8.5703125" customWidth="1"/>
    <col min="44" max="44" width="3.7109375" customWidth="1"/>
    <col min="45" max="45" width="8.28515625" customWidth="1"/>
    <col min="46" max="46" width="3.7109375" customWidth="1"/>
    <col min="47" max="47" width="8.42578125" customWidth="1"/>
    <col min="48" max="48" width="3.7109375" customWidth="1"/>
    <col min="49" max="49" width="8.28515625" customWidth="1"/>
    <col min="50" max="50" width="3.7109375" customWidth="1"/>
    <col min="51" max="51" width="8.5703125" style="1" customWidth="1"/>
    <col min="52" max="52" width="3.7109375" style="1" customWidth="1"/>
    <col min="53" max="16384" width="9.140625" style="1"/>
  </cols>
  <sheetData>
    <row r="1" spans="1:50" s="41" customFormat="1" ht="13.5" thickBot="1">
      <c r="L1" s="563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3" customFormat="1" ht="13.5" thickBot="1">
      <c r="B2" s="87" t="s">
        <v>264</v>
      </c>
      <c r="C2" s="45"/>
      <c r="D2" s="46"/>
      <c r="E2" s="46"/>
      <c r="F2" s="46"/>
      <c r="G2" s="785" t="s">
        <v>259</v>
      </c>
      <c r="H2" s="786"/>
      <c r="I2" s="786"/>
      <c r="J2" s="787"/>
      <c r="K2" s="796" t="s">
        <v>258</v>
      </c>
      <c r="L2" s="797"/>
      <c r="M2" s="797"/>
      <c r="N2" s="797"/>
      <c r="O2" s="797"/>
      <c r="P2" s="797"/>
      <c r="Q2" s="797"/>
      <c r="R2" s="797"/>
      <c r="S2" s="797"/>
      <c r="T2" s="798"/>
      <c r="U2" s="788" t="s">
        <v>24</v>
      </c>
      <c r="V2" s="822"/>
      <c r="W2" s="822"/>
      <c r="X2" s="822"/>
      <c r="Y2" s="822"/>
      <c r="Z2" s="822"/>
      <c r="AA2" s="822"/>
      <c r="AB2" s="822"/>
      <c r="AC2" s="822"/>
      <c r="AD2" s="822"/>
      <c r="AE2" s="822"/>
      <c r="AF2" s="822"/>
      <c r="AG2" s="822"/>
      <c r="AH2" s="824"/>
      <c r="AI2" s="791" t="s">
        <v>25</v>
      </c>
      <c r="AJ2" s="814"/>
      <c r="AK2" s="814"/>
      <c r="AL2" s="814"/>
      <c r="AM2" s="814"/>
      <c r="AN2" s="814"/>
      <c r="AO2" s="814"/>
      <c r="AP2" s="814"/>
      <c r="AQ2" s="814"/>
      <c r="AR2" s="814"/>
      <c r="AS2" s="814"/>
      <c r="AT2" s="823"/>
      <c r="AU2" s="816" t="s">
        <v>334</v>
      </c>
      <c r="AV2" s="794"/>
      <c r="AW2" s="794"/>
      <c r="AX2" s="795"/>
    </row>
    <row r="3" spans="1:50">
      <c r="B3" s="139" t="s">
        <v>292</v>
      </c>
      <c r="C3" s="47"/>
      <c r="D3" s="44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01" t="s">
        <v>6</v>
      </c>
      <c r="L3" s="202"/>
      <c r="M3" s="264" t="s">
        <v>6</v>
      </c>
      <c r="N3" s="264"/>
      <c r="O3" s="264" t="s">
        <v>6</v>
      </c>
      <c r="P3" s="202"/>
      <c r="Q3" s="202" t="s">
        <v>6</v>
      </c>
      <c r="R3" s="403"/>
      <c r="S3" s="202" t="s">
        <v>6</v>
      </c>
      <c r="T3" s="564"/>
      <c r="U3" s="309" t="s">
        <v>6</v>
      </c>
      <c r="V3" s="310"/>
      <c r="W3" s="309" t="s">
        <v>6</v>
      </c>
      <c r="X3" s="310"/>
      <c r="Y3" s="310" t="s">
        <v>6</v>
      </c>
      <c r="Z3" s="310"/>
      <c r="AA3" s="310" t="s">
        <v>6</v>
      </c>
      <c r="AB3" s="310"/>
      <c r="AC3" s="310" t="s">
        <v>6</v>
      </c>
      <c r="AD3" s="310"/>
      <c r="AE3" s="310" t="s">
        <v>6</v>
      </c>
      <c r="AF3" s="594"/>
      <c r="AG3" s="310" t="s">
        <v>6</v>
      </c>
      <c r="AH3" s="594"/>
      <c r="AI3" s="245" t="s">
        <v>6</v>
      </c>
      <c r="AJ3" s="583"/>
      <c r="AK3" s="583" t="s">
        <v>6</v>
      </c>
      <c r="AL3" s="246"/>
      <c r="AM3" s="247" t="s">
        <v>6</v>
      </c>
      <c r="AN3" s="248"/>
      <c r="AO3" s="248" t="s">
        <v>6</v>
      </c>
      <c r="AP3" s="248"/>
      <c r="AQ3" s="248" t="s">
        <v>6</v>
      </c>
      <c r="AR3" s="596"/>
      <c r="AS3" s="248" t="s">
        <v>6</v>
      </c>
      <c r="AT3" s="597"/>
      <c r="AU3" s="412" t="s">
        <v>6</v>
      </c>
      <c r="AV3" s="413"/>
      <c r="AW3" s="414" t="s">
        <v>6</v>
      </c>
      <c r="AX3" s="435"/>
    </row>
    <row r="4" spans="1:50" s="2" customFormat="1" ht="13.15" customHeight="1">
      <c r="B4" s="43" t="s">
        <v>0</v>
      </c>
      <c r="C4" s="43" t="s">
        <v>8</v>
      </c>
      <c r="D4" s="43" t="s">
        <v>5</v>
      </c>
      <c r="E4" s="43" t="s">
        <v>5</v>
      </c>
      <c r="F4" s="43" t="s">
        <v>5</v>
      </c>
      <c r="G4" s="333" t="s">
        <v>13</v>
      </c>
      <c r="H4" s="334" t="s">
        <v>5</v>
      </c>
      <c r="I4" s="335" t="s">
        <v>14</v>
      </c>
      <c r="J4" s="336" t="s">
        <v>5</v>
      </c>
      <c r="K4" s="212" t="s">
        <v>15</v>
      </c>
      <c r="L4" s="149" t="s">
        <v>5</v>
      </c>
      <c r="M4" s="150" t="s">
        <v>16</v>
      </c>
      <c r="N4" s="149" t="s">
        <v>5</v>
      </c>
      <c r="O4" s="150" t="s">
        <v>17</v>
      </c>
      <c r="P4" s="149" t="s">
        <v>5</v>
      </c>
      <c r="Q4" s="150" t="s">
        <v>18</v>
      </c>
      <c r="R4" s="165" t="s">
        <v>5</v>
      </c>
      <c r="S4" s="150" t="s">
        <v>257</v>
      </c>
      <c r="T4" s="170" t="s">
        <v>5</v>
      </c>
      <c r="U4" s="312" t="s">
        <v>20</v>
      </c>
      <c r="V4" s="313" t="s">
        <v>5</v>
      </c>
      <c r="W4" s="312" t="s">
        <v>26</v>
      </c>
      <c r="X4" s="313" t="s">
        <v>5</v>
      </c>
      <c r="Y4" s="314" t="s">
        <v>15</v>
      </c>
      <c r="Z4" s="313" t="s">
        <v>5</v>
      </c>
      <c r="AA4" s="314" t="s">
        <v>16</v>
      </c>
      <c r="AB4" s="313" t="s">
        <v>5</v>
      </c>
      <c r="AC4" s="314" t="s">
        <v>17</v>
      </c>
      <c r="AD4" s="313" t="s">
        <v>5</v>
      </c>
      <c r="AE4" s="314" t="s">
        <v>18</v>
      </c>
      <c r="AF4" s="315" t="s">
        <v>5</v>
      </c>
      <c r="AG4" s="314" t="s">
        <v>276</v>
      </c>
      <c r="AH4" s="315" t="s">
        <v>5</v>
      </c>
      <c r="AI4" s="225" t="s">
        <v>20</v>
      </c>
      <c r="AJ4" s="226" t="s">
        <v>5</v>
      </c>
      <c r="AK4" s="598" t="s">
        <v>15</v>
      </c>
      <c r="AL4" s="226" t="s">
        <v>5</v>
      </c>
      <c r="AM4" s="227" t="s">
        <v>16</v>
      </c>
      <c r="AN4" s="228" t="s">
        <v>5</v>
      </c>
      <c r="AO4" s="599" t="s">
        <v>17</v>
      </c>
      <c r="AP4" s="228" t="s">
        <v>5</v>
      </c>
      <c r="AQ4" s="599" t="s">
        <v>18</v>
      </c>
      <c r="AR4" s="228" t="s">
        <v>5</v>
      </c>
      <c r="AS4" s="251" t="s">
        <v>335</v>
      </c>
      <c r="AT4" s="357" t="s">
        <v>5</v>
      </c>
      <c r="AU4" s="363" t="s">
        <v>27</v>
      </c>
      <c r="AV4" s="364" t="s">
        <v>5</v>
      </c>
      <c r="AW4" s="365" t="s">
        <v>28</v>
      </c>
      <c r="AX4" s="366" t="s">
        <v>5</v>
      </c>
    </row>
    <row r="5" spans="1:50" ht="13.15" customHeight="1">
      <c r="A5" s="755">
        <v>1</v>
      </c>
      <c r="B5" s="776" t="s">
        <v>90</v>
      </c>
      <c r="C5" s="90" t="s">
        <v>42</v>
      </c>
      <c r="D5" s="10">
        <f t="shared" ref="D5:D16" si="0">F5+E5</f>
        <v>169</v>
      </c>
      <c r="E5" s="19">
        <f>SUM(L5+P5+V5+AD5+AJ5+AL5)</f>
        <v>135</v>
      </c>
      <c r="F5" s="48">
        <f>SUM(T5+AV5)</f>
        <v>34</v>
      </c>
      <c r="G5" s="337">
        <v>5</v>
      </c>
      <c r="H5" s="338">
        <v>12</v>
      </c>
      <c r="I5" s="339">
        <v>2</v>
      </c>
      <c r="J5" s="340">
        <v>8</v>
      </c>
      <c r="K5" s="171">
        <v>2</v>
      </c>
      <c r="L5" s="438">
        <v>21</v>
      </c>
      <c r="M5" s="154"/>
      <c r="N5" s="155"/>
      <c r="O5" s="154">
        <v>2</v>
      </c>
      <c r="P5" s="438">
        <v>20</v>
      </c>
      <c r="Q5" s="154">
        <v>1</v>
      </c>
      <c r="R5" s="155">
        <v>11</v>
      </c>
      <c r="S5" s="154">
        <v>4</v>
      </c>
      <c r="T5" s="133">
        <v>15</v>
      </c>
      <c r="U5" s="316">
        <v>1</v>
      </c>
      <c r="V5" s="439">
        <v>25</v>
      </c>
      <c r="W5" s="397"/>
      <c r="X5" s="397"/>
      <c r="Y5" s="318" t="s">
        <v>312</v>
      </c>
      <c r="Z5" s="418">
        <v>6</v>
      </c>
      <c r="AA5" s="318">
        <v>1</v>
      </c>
      <c r="AB5" s="418">
        <v>11</v>
      </c>
      <c r="AC5" s="318">
        <v>1</v>
      </c>
      <c r="AD5" s="439">
        <v>23</v>
      </c>
      <c r="AE5" s="318">
        <v>1</v>
      </c>
      <c r="AF5" s="418">
        <v>11</v>
      </c>
      <c r="AG5" s="318">
        <v>1</v>
      </c>
      <c r="AH5" s="319">
        <v>5</v>
      </c>
      <c r="AI5" s="229">
        <v>1</v>
      </c>
      <c r="AJ5" s="438">
        <v>25</v>
      </c>
      <c r="AK5" s="231">
        <v>2</v>
      </c>
      <c r="AL5" s="438">
        <v>21</v>
      </c>
      <c r="AM5" s="231">
        <v>1</v>
      </c>
      <c r="AN5" s="232">
        <v>12</v>
      </c>
      <c r="AO5" s="231">
        <v>3</v>
      </c>
      <c r="AP5" s="232">
        <v>16</v>
      </c>
      <c r="AQ5" s="231">
        <v>1</v>
      </c>
      <c r="AR5" s="232">
        <v>12</v>
      </c>
      <c r="AS5" s="231">
        <v>1</v>
      </c>
      <c r="AT5" s="358">
        <v>5</v>
      </c>
      <c r="AU5" s="367">
        <v>2</v>
      </c>
      <c r="AV5" s="132">
        <v>19</v>
      </c>
      <c r="AW5" s="369"/>
      <c r="AX5" s="370"/>
    </row>
    <row r="6" spans="1:50" ht="13.15" customHeight="1">
      <c r="A6" s="755">
        <v>2</v>
      </c>
      <c r="B6" s="759" t="s">
        <v>91</v>
      </c>
      <c r="C6" s="90" t="s">
        <v>88</v>
      </c>
      <c r="D6" s="10">
        <f t="shared" si="0"/>
        <v>141</v>
      </c>
      <c r="E6" s="19">
        <f>SUM(L6+P6+V6+Z6+AD6+AJ6)</f>
        <v>97</v>
      </c>
      <c r="F6" s="48">
        <f>SUM(T6+AV6)</f>
        <v>44</v>
      </c>
      <c r="G6" s="337">
        <v>3</v>
      </c>
      <c r="H6" s="338">
        <v>15</v>
      </c>
      <c r="I6" s="339">
        <v>1</v>
      </c>
      <c r="J6" s="340">
        <v>11</v>
      </c>
      <c r="K6" s="171">
        <v>4</v>
      </c>
      <c r="L6" s="438">
        <v>15</v>
      </c>
      <c r="M6" s="154"/>
      <c r="N6" s="155"/>
      <c r="O6" s="154">
        <v>4</v>
      </c>
      <c r="P6" s="438">
        <v>14</v>
      </c>
      <c r="Q6" s="154">
        <v>2</v>
      </c>
      <c r="R6" s="155">
        <v>8</v>
      </c>
      <c r="S6" s="154">
        <v>2</v>
      </c>
      <c r="T6" s="133">
        <v>21</v>
      </c>
      <c r="U6" s="433">
        <v>4</v>
      </c>
      <c r="V6" s="439">
        <v>15</v>
      </c>
      <c r="W6" s="397"/>
      <c r="X6" s="397"/>
      <c r="Y6" s="318">
        <v>2</v>
      </c>
      <c r="Z6" s="439">
        <v>19</v>
      </c>
      <c r="AA6" s="318">
        <v>2</v>
      </c>
      <c r="AB6" s="418">
        <v>8</v>
      </c>
      <c r="AC6" s="318">
        <v>2</v>
      </c>
      <c r="AD6" s="439">
        <v>19</v>
      </c>
      <c r="AE6" s="318">
        <v>2</v>
      </c>
      <c r="AF6" s="418">
        <v>8</v>
      </c>
      <c r="AG6" s="318">
        <v>2</v>
      </c>
      <c r="AH6" s="319">
        <v>3</v>
      </c>
      <c r="AI6" s="229">
        <v>4</v>
      </c>
      <c r="AJ6" s="438">
        <v>15</v>
      </c>
      <c r="AK6" s="231">
        <v>6</v>
      </c>
      <c r="AL6" s="232">
        <v>13</v>
      </c>
      <c r="AM6" s="231">
        <v>2</v>
      </c>
      <c r="AN6" s="232">
        <v>9</v>
      </c>
      <c r="AO6" s="231">
        <v>4</v>
      </c>
      <c r="AP6" s="232">
        <v>14</v>
      </c>
      <c r="AQ6" s="231">
        <v>2</v>
      </c>
      <c r="AR6" s="232">
        <v>9</v>
      </c>
      <c r="AS6" s="231">
        <v>2</v>
      </c>
      <c r="AT6" s="358">
        <v>3</v>
      </c>
      <c r="AU6" s="367">
        <v>1</v>
      </c>
      <c r="AV6" s="132">
        <v>23</v>
      </c>
      <c r="AW6" s="369">
        <v>1</v>
      </c>
      <c r="AX6" s="370">
        <v>10</v>
      </c>
    </row>
    <row r="7" spans="1:50" ht="13.15" customHeight="1">
      <c r="A7" s="755">
        <v>3</v>
      </c>
      <c r="B7" s="750" t="s">
        <v>89</v>
      </c>
      <c r="C7" s="90" t="s">
        <v>38</v>
      </c>
      <c r="D7" s="10">
        <f t="shared" si="0"/>
        <v>131</v>
      </c>
      <c r="E7" s="19">
        <f>SUM(L7+P7+Z7+AJ7+AL7+AP7)</f>
        <v>95</v>
      </c>
      <c r="F7" s="48">
        <f>SUM(H7+T7)</f>
        <v>36</v>
      </c>
      <c r="G7" s="337">
        <v>2</v>
      </c>
      <c r="H7" s="132">
        <v>19</v>
      </c>
      <c r="I7" s="339" t="s">
        <v>241</v>
      </c>
      <c r="J7" s="340">
        <v>9</v>
      </c>
      <c r="K7" s="171">
        <v>3</v>
      </c>
      <c r="L7" s="438">
        <v>17</v>
      </c>
      <c r="M7" s="154" t="s">
        <v>260</v>
      </c>
      <c r="N7" s="155">
        <v>3</v>
      </c>
      <c r="O7" s="154">
        <v>5</v>
      </c>
      <c r="P7" s="438">
        <v>13</v>
      </c>
      <c r="Q7" s="154" t="s">
        <v>260</v>
      </c>
      <c r="R7" s="155">
        <v>3</v>
      </c>
      <c r="S7" s="154">
        <v>3</v>
      </c>
      <c r="T7" s="133">
        <v>17</v>
      </c>
      <c r="U7" s="316" t="s">
        <v>243</v>
      </c>
      <c r="V7" s="418">
        <v>6</v>
      </c>
      <c r="W7" s="397" t="s">
        <v>241</v>
      </c>
      <c r="X7" s="397">
        <v>3</v>
      </c>
      <c r="Y7" s="318" t="s">
        <v>311</v>
      </c>
      <c r="Z7" s="439">
        <v>7</v>
      </c>
      <c r="AA7" s="318" t="s">
        <v>260</v>
      </c>
      <c r="AB7" s="397">
        <v>2</v>
      </c>
      <c r="AC7" s="318" t="s">
        <v>311</v>
      </c>
      <c r="AD7" s="418">
        <v>5</v>
      </c>
      <c r="AE7" s="318" t="s">
        <v>260</v>
      </c>
      <c r="AF7" s="418">
        <v>2</v>
      </c>
      <c r="AG7" s="318">
        <v>1</v>
      </c>
      <c r="AH7" s="319">
        <v>5</v>
      </c>
      <c r="AI7" s="229">
        <v>2</v>
      </c>
      <c r="AJ7" s="438">
        <v>21</v>
      </c>
      <c r="AK7" s="231">
        <v>3</v>
      </c>
      <c r="AL7" s="438">
        <v>17</v>
      </c>
      <c r="AM7" s="231" t="s">
        <v>242</v>
      </c>
      <c r="AN7" s="232">
        <v>3</v>
      </c>
      <c r="AO7" s="231">
        <v>2</v>
      </c>
      <c r="AP7" s="438">
        <v>20</v>
      </c>
      <c r="AQ7" s="231" t="s">
        <v>241</v>
      </c>
      <c r="AR7" s="232">
        <v>5</v>
      </c>
      <c r="AS7" s="231">
        <v>1</v>
      </c>
      <c r="AT7" s="358">
        <v>5</v>
      </c>
      <c r="AU7" s="367">
        <v>3</v>
      </c>
      <c r="AV7" s="368">
        <v>15</v>
      </c>
      <c r="AW7" s="369">
        <v>3</v>
      </c>
      <c r="AX7" s="370">
        <v>4</v>
      </c>
    </row>
    <row r="8" spans="1:50" ht="13.15" customHeight="1">
      <c r="A8" s="755">
        <v>4</v>
      </c>
      <c r="B8" s="749" t="s">
        <v>93</v>
      </c>
      <c r="C8" s="90" t="s">
        <v>88</v>
      </c>
      <c r="D8" s="10">
        <f t="shared" si="0"/>
        <v>121</v>
      </c>
      <c r="E8" s="19">
        <f>SUM(P8+Z8+AD8+AJ8+AL8+AP8)</f>
        <v>94</v>
      </c>
      <c r="F8" s="48">
        <f>SUM(H8+T8)</f>
        <v>27</v>
      </c>
      <c r="G8" s="337">
        <v>4</v>
      </c>
      <c r="H8" s="133">
        <v>13</v>
      </c>
      <c r="I8" s="339">
        <v>1</v>
      </c>
      <c r="J8" s="340">
        <v>11</v>
      </c>
      <c r="K8" s="171">
        <v>7</v>
      </c>
      <c r="L8" s="155">
        <v>12</v>
      </c>
      <c r="M8" s="154"/>
      <c r="N8" s="155"/>
      <c r="O8" s="154">
        <v>3</v>
      </c>
      <c r="P8" s="438">
        <v>16</v>
      </c>
      <c r="Q8" s="154">
        <v>2</v>
      </c>
      <c r="R8" s="155">
        <v>8</v>
      </c>
      <c r="S8" s="154">
        <v>5</v>
      </c>
      <c r="T8" s="133">
        <v>14</v>
      </c>
      <c r="U8" s="316">
        <v>7</v>
      </c>
      <c r="V8" s="418">
        <v>12</v>
      </c>
      <c r="W8" s="397"/>
      <c r="X8" s="397"/>
      <c r="Y8" s="318">
        <v>1</v>
      </c>
      <c r="Z8" s="439">
        <v>23</v>
      </c>
      <c r="AA8" s="318">
        <v>2</v>
      </c>
      <c r="AB8" s="418">
        <v>8</v>
      </c>
      <c r="AC8" s="318">
        <v>3</v>
      </c>
      <c r="AD8" s="439">
        <v>15</v>
      </c>
      <c r="AE8" s="318">
        <v>2</v>
      </c>
      <c r="AF8" s="418">
        <v>8</v>
      </c>
      <c r="AG8" s="318">
        <v>2</v>
      </c>
      <c r="AH8" s="319">
        <v>3</v>
      </c>
      <c r="AI8" s="229">
        <v>6</v>
      </c>
      <c r="AJ8" s="438">
        <v>13</v>
      </c>
      <c r="AK8" s="231">
        <v>4</v>
      </c>
      <c r="AL8" s="438">
        <v>15</v>
      </c>
      <c r="AM8" s="231">
        <v>2</v>
      </c>
      <c r="AN8" s="232">
        <v>9</v>
      </c>
      <c r="AO8" s="231">
        <v>6</v>
      </c>
      <c r="AP8" s="438">
        <v>12</v>
      </c>
      <c r="AQ8" s="231">
        <v>2</v>
      </c>
      <c r="AR8" s="232">
        <v>9</v>
      </c>
      <c r="AS8" s="231">
        <v>2</v>
      </c>
      <c r="AT8" s="358">
        <v>3</v>
      </c>
      <c r="AU8" s="367">
        <v>5</v>
      </c>
      <c r="AV8" s="368">
        <v>12</v>
      </c>
      <c r="AW8" s="369">
        <v>1</v>
      </c>
      <c r="AX8" s="370">
        <v>10</v>
      </c>
    </row>
    <row r="9" spans="1:50" ht="13.15" customHeight="1">
      <c r="A9" s="755">
        <v>5</v>
      </c>
      <c r="B9" s="757" t="s">
        <v>187</v>
      </c>
      <c r="C9" s="95" t="s">
        <v>39</v>
      </c>
      <c r="D9" s="10">
        <f t="shared" si="0"/>
        <v>100</v>
      </c>
      <c r="E9" s="19">
        <f>SUM(Z9+AJ9+AL9+AN9+AP9+AR9)</f>
        <v>75</v>
      </c>
      <c r="F9" s="48">
        <f>SUM(T9+AV9)</f>
        <v>25</v>
      </c>
      <c r="G9" s="337">
        <v>8</v>
      </c>
      <c r="H9" s="338">
        <v>9</v>
      </c>
      <c r="I9" s="339">
        <v>2</v>
      </c>
      <c r="J9" s="340">
        <v>8</v>
      </c>
      <c r="K9" s="171">
        <v>12</v>
      </c>
      <c r="L9" s="155">
        <v>7</v>
      </c>
      <c r="M9" s="154"/>
      <c r="N9" s="155"/>
      <c r="O9" s="154">
        <v>11</v>
      </c>
      <c r="P9" s="155">
        <v>7</v>
      </c>
      <c r="Q9" s="154">
        <v>1</v>
      </c>
      <c r="R9" s="155">
        <v>11</v>
      </c>
      <c r="S9" s="154">
        <v>7</v>
      </c>
      <c r="T9" s="133">
        <v>12</v>
      </c>
      <c r="U9" s="316">
        <v>10</v>
      </c>
      <c r="V9" s="418">
        <v>9</v>
      </c>
      <c r="W9" s="397"/>
      <c r="X9" s="397"/>
      <c r="Y9" s="318">
        <v>5</v>
      </c>
      <c r="Z9" s="439">
        <v>12</v>
      </c>
      <c r="AA9" s="318">
        <v>1</v>
      </c>
      <c r="AB9" s="418">
        <v>11</v>
      </c>
      <c r="AC9" s="318">
        <v>7</v>
      </c>
      <c r="AD9" s="418">
        <v>10</v>
      </c>
      <c r="AE9" s="318">
        <v>1</v>
      </c>
      <c r="AF9" s="418">
        <v>11</v>
      </c>
      <c r="AG9" s="318">
        <v>1</v>
      </c>
      <c r="AH9" s="319">
        <v>5</v>
      </c>
      <c r="AI9" s="229">
        <v>7</v>
      </c>
      <c r="AJ9" s="438">
        <v>12</v>
      </c>
      <c r="AK9" s="231">
        <v>5</v>
      </c>
      <c r="AL9" s="438">
        <v>14</v>
      </c>
      <c r="AM9" s="231">
        <v>1</v>
      </c>
      <c r="AN9" s="438">
        <v>12</v>
      </c>
      <c r="AO9" s="231">
        <v>5</v>
      </c>
      <c r="AP9" s="438">
        <v>13</v>
      </c>
      <c r="AQ9" s="231">
        <v>1</v>
      </c>
      <c r="AR9" s="438">
        <v>12</v>
      </c>
      <c r="AS9" s="231">
        <v>1</v>
      </c>
      <c r="AT9" s="358">
        <v>5</v>
      </c>
      <c r="AU9" s="367">
        <v>4</v>
      </c>
      <c r="AV9" s="132">
        <v>13</v>
      </c>
      <c r="AW9" s="369"/>
      <c r="AX9" s="370"/>
    </row>
    <row r="10" spans="1:50" ht="13.15" customHeight="1" thickBot="1">
      <c r="A10" s="781">
        <v>6</v>
      </c>
      <c r="B10" s="754" t="s">
        <v>179</v>
      </c>
      <c r="C10" s="20" t="s">
        <v>30</v>
      </c>
      <c r="D10" s="10">
        <f t="shared" si="0"/>
        <v>92</v>
      </c>
      <c r="E10" s="19">
        <f>SUM(L10+P10+V10+Z10+AD10+AJ10)</f>
        <v>77</v>
      </c>
      <c r="F10" s="48">
        <f>SUM(T10+AV10)</f>
        <v>15</v>
      </c>
      <c r="G10" s="337">
        <v>11</v>
      </c>
      <c r="H10" s="338">
        <v>6</v>
      </c>
      <c r="I10" s="339" t="s">
        <v>243</v>
      </c>
      <c r="J10" s="340">
        <v>1</v>
      </c>
      <c r="K10" s="171">
        <v>6</v>
      </c>
      <c r="L10" s="438">
        <v>13</v>
      </c>
      <c r="M10" s="154" t="s">
        <v>261</v>
      </c>
      <c r="N10" s="155">
        <v>1</v>
      </c>
      <c r="O10" s="154">
        <v>7</v>
      </c>
      <c r="P10" s="438">
        <v>11</v>
      </c>
      <c r="Q10" s="154" t="s">
        <v>261</v>
      </c>
      <c r="R10" s="155">
        <v>1</v>
      </c>
      <c r="S10" s="154">
        <v>12</v>
      </c>
      <c r="T10" s="133">
        <v>7</v>
      </c>
      <c r="U10" s="316">
        <v>3</v>
      </c>
      <c r="V10" s="439">
        <v>17</v>
      </c>
      <c r="W10" s="595"/>
      <c r="X10" s="595"/>
      <c r="Y10" s="318">
        <v>7</v>
      </c>
      <c r="Z10" s="439">
        <v>10</v>
      </c>
      <c r="AA10" s="318"/>
      <c r="AB10" s="595"/>
      <c r="AC10" s="318">
        <v>8</v>
      </c>
      <c r="AD10" s="439">
        <v>9</v>
      </c>
      <c r="AE10" s="318"/>
      <c r="AF10" s="418"/>
      <c r="AG10" s="318"/>
      <c r="AH10" s="319"/>
      <c r="AI10" s="253">
        <v>3</v>
      </c>
      <c r="AJ10" s="438">
        <v>17</v>
      </c>
      <c r="AK10" s="254">
        <v>11</v>
      </c>
      <c r="AL10" s="232">
        <v>8</v>
      </c>
      <c r="AM10" s="254"/>
      <c r="AN10" s="254"/>
      <c r="AO10" s="254">
        <v>9</v>
      </c>
      <c r="AP10" s="230">
        <v>9</v>
      </c>
      <c r="AQ10" s="254"/>
      <c r="AR10" s="232"/>
      <c r="AS10" s="231"/>
      <c r="AT10" s="358"/>
      <c r="AU10" s="436">
        <v>9</v>
      </c>
      <c r="AV10" s="132">
        <v>8</v>
      </c>
      <c r="AW10" s="437"/>
      <c r="AX10" s="600"/>
    </row>
    <row r="11" spans="1:50" ht="13.15" customHeight="1">
      <c r="A11" s="41">
        <v>7</v>
      </c>
      <c r="B11" s="753" t="s">
        <v>87</v>
      </c>
      <c r="C11" s="90" t="s">
        <v>88</v>
      </c>
      <c r="D11" s="10">
        <f t="shared" si="0"/>
        <v>91</v>
      </c>
      <c r="E11" s="19">
        <f>SUM(L11+V11+Z11+AD11+AL11+AP11)</f>
        <v>67</v>
      </c>
      <c r="F11" s="48">
        <f>SUM(H11+T11)</f>
        <v>24</v>
      </c>
      <c r="G11" s="337">
        <v>6</v>
      </c>
      <c r="H11" s="132">
        <v>11</v>
      </c>
      <c r="I11" s="339">
        <v>3</v>
      </c>
      <c r="J11" s="340">
        <v>5</v>
      </c>
      <c r="K11" s="171">
        <v>9</v>
      </c>
      <c r="L11" s="438">
        <v>10</v>
      </c>
      <c r="M11" s="154"/>
      <c r="N11" s="155"/>
      <c r="O11" s="154">
        <v>9</v>
      </c>
      <c r="P11" s="155">
        <v>9</v>
      </c>
      <c r="Q11" s="154">
        <v>3</v>
      </c>
      <c r="R11" s="155">
        <v>5</v>
      </c>
      <c r="S11" s="154">
        <v>6</v>
      </c>
      <c r="T11" s="133">
        <v>13</v>
      </c>
      <c r="U11" s="316">
        <v>8</v>
      </c>
      <c r="V11" s="439">
        <v>11</v>
      </c>
      <c r="W11" s="397"/>
      <c r="X11" s="397"/>
      <c r="Y11" s="318">
        <v>4</v>
      </c>
      <c r="Z11" s="439">
        <v>13</v>
      </c>
      <c r="AA11" s="397">
        <v>4</v>
      </c>
      <c r="AB11" s="418">
        <v>3</v>
      </c>
      <c r="AC11" s="318">
        <v>5</v>
      </c>
      <c r="AD11" s="439">
        <v>12</v>
      </c>
      <c r="AE11" s="318">
        <v>4</v>
      </c>
      <c r="AF11" s="418">
        <v>3</v>
      </c>
      <c r="AG11" s="318">
        <v>2</v>
      </c>
      <c r="AH11" s="319">
        <v>3</v>
      </c>
      <c r="AI11" s="229">
        <v>12</v>
      </c>
      <c r="AJ11" s="232">
        <v>7</v>
      </c>
      <c r="AK11" s="231">
        <v>9</v>
      </c>
      <c r="AL11" s="438">
        <v>10</v>
      </c>
      <c r="AM11" s="231">
        <v>6</v>
      </c>
      <c r="AN11" s="232">
        <v>2</v>
      </c>
      <c r="AO11" s="231">
        <v>7</v>
      </c>
      <c r="AP11" s="438">
        <v>11</v>
      </c>
      <c r="AQ11" s="231">
        <v>3</v>
      </c>
      <c r="AR11" s="232">
        <v>6</v>
      </c>
      <c r="AS11" s="231">
        <v>2</v>
      </c>
      <c r="AT11" s="358">
        <v>3</v>
      </c>
      <c r="AU11" s="367">
        <v>8</v>
      </c>
      <c r="AV11" s="368">
        <v>9</v>
      </c>
      <c r="AW11" s="369">
        <v>2</v>
      </c>
      <c r="AX11" s="370">
        <v>7</v>
      </c>
    </row>
    <row r="12" spans="1:50" ht="13.15" customHeight="1">
      <c r="A12" s="1">
        <v>8</v>
      </c>
      <c r="B12" s="96" t="s">
        <v>92</v>
      </c>
      <c r="C12" s="95" t="s">
        <v>45</v>
      </c>
      <c r="D12" s="10">
        <f t="shared" si="0"/>
        <v>53</v>
      </c>
      <c r="E12" s="19">
        <f>SUM(L12+P12+V12+Z12+AD12+AJ12)</f>
        <v>45</v>
      </c>
      <c r="F12" s="48">
        <f>SUM(T12)</f>
        <v>8</v>
      </c>
      <c r="G12" s="337"/>
      <c r="H12" s="338"/>
      <c r="I12" s="339"/>
      <c r="J12" s="340"/>
      <c r="K12" s="171">
        <v>10</v>
      </c>
      <c r="L12" s="438">
        <v>9</v>
      </c>
      <c r="M12" s="154"/>
      <c r="N12" s="155"/>
      <c r="O12" s="154">
        <v>12</v>
      </c>
      <c r="P12" s="438">
        <v>6</v>
      </c>
      <c r="Q12" s="154"/>
      <c r="R12" s="155"/>
      <c r="S12" s="154">
        <v>11</v>
      </c>
      <c r="T12" s="133">
        <v>8</v>
      </c>
      <c r="U12" s="316">
        <v>11</v>
      </c>
      <c r="V12" s="439">
        <v>8</v>
      </c>
      <c r="W12" s="397"/>
      <c r="X12" s="397"/>
      <c r="Y12" s="318">
        <v>9</v>
      </c>
      <c r="Z12" s="439">
        <v>8</v>
      </c>
      <c r="AA12" s="318"/>
      <c r="AB12" s="397"/>
      <c r="AC12" s="318">
        <v>11</v>
      </c>
      <c r="AD12" s="439">
        <v>6</v>
      </c>
      <c r="AE12" s="318"/>
      <c r="AF12" s="418"/>
      <c r="AG12" s="318">
        <v>1</v>
      </c>
      <c r="AH12" s="319">
        <v>5</v>
      </c>
      <c r="AI12" s="229">
        <v>11</v>
      </c>
      <c r="AJ12" s="438">
        <v>8</v>
      </c>
      <c r="AK12" s="231">
        <v>14</v>
      </c>
      <c r="AL12" s="232">
        <v>5</v>
      </c>
      <c r="AM12" s="254">
        <v>3</v>
      </c>
      <c r="AN12" s="232">
        <v>6</v>
      </c>
      <c r="AO12" s="254">
        <v>13</v>
      </c>
      <c r="AP12" s="232">
        <v>5</v>
      </c>
      <c r="AQ12" s="254">
        <v>5</v>
      </c>
      <c r="AR12" s="232">
        <v>3</v>
      </c>
      <c r="AS12" s="231">
        <v>1</v>
      </c>
      <c r="AT12" s="358">
        <v>5</v>
      </c>
      <c r="AU12" s="367"/>
      <c r="AV12" s="368"/>
      <c r="AW12" s="369"/>
      <c r="AX12" s="370"/>
    </row>
    <row r="13" spans="1:50" ht="13.15" customHeight="1">
      <c r="A13" s="1">
        <v>9</v>
      </c>
      <c r="B13" s="20" t="s">
        <v>240</v>
      </c>
      <c r="C13" s="20" t="s">
        <v>41</v>
      </c>
      <c r="D13" s="10">
        <f t="shared" si="0"/>
        <v>33</v>
      </c>
      <c r="E13" s="19">
        <f>SUM(V13+Z13+AD13+AJ13+AL13+AN13)</f>
        <v>24</v>
      </c>
      <c r="F13" s="48">
        <f>SUM(T13+AV13)</f>
        <v>9</v>
      </c>
      <c r="G13" s="337">
        <v>0</v>
      </c>
      <c r="H13" s="338">
        <v>0</v>
      </c>
      <c r="I13" s="339">
        <v>5</v>
      </c>
      <c r="J13" s="340">
        <v>2</v>
      </c>
      <c r="K13" s="171">
        <v>18</v>
      </c>
      <c r="L13" s="155">
        <v>1</v>
      </c>
      <c r="M13" s="155"/>
      <c r="N13" s="155"/>
      <c r="O13" s="154"/>
      <c r="P13" s="155"/>
      <c r="Q13" s="154">
        <v>5</v>
      </c>
      <c r="R13" s="155">
        <v>2</v>
      </c>
      <c r="S13" s="154">
        <v>15</v>
      </c>
      <c r="T13" s="133">
        <v>4</v>
      </c>
      <c r="U13" s="316">
        <v>15</v>
      </c>
      <c r="V13" s="439">
        <v>4</v>
      </c>
      <c r="W13" s="595"/>
      <c r="X13" s="595"/>
      <c r="Y13" s="318">
        <v>12</v>
      </c>
      <c r="Z13" s="439">
        <v>5</v>
      </c>
      <c r="AA13" s="318">
        <v>5</v>
      </c>
      <c r="AB13" s="418">
        <v>2</v>
      </c>
      <c r="AC13" s="318">
        <v>12</v>
      </c>
      <c r="AD13" s="439">
        <v>5</v>
      </c>
      <c r="AE13" s="318">
        <v>5</v>
      </c>
      <c r="AF13" s="418">
        <v>2</v>
      </c>
      <c r="AG13" s="318">
        <v>3</v>
      </c>
      <c r="AH13" s="526">
        <v>1</v>
      </c>
      <c r="AI13" s="253">
        <v>16</v>
      </c>
      <c r="AJ13" s="438">
        <v>3</v>
      </c>
      <c r="AK13" s="254">
        <v>15</v>
      </c>
      <c r="AL13" s="438">
        <v>4</v>
      </c>
      <c r="AM13" s="254">
        <v>5</v>
      </c>
      <c r="AN13" s="439">
        <v>3</v>
      </c>
      <c r="AO13" s="254">
        <v>15</v>
      </c>
      <c r="AP13" s="230">
        <v>3</v>
      </c>
      <c r="AQ13" s="254">
        <v>6</v>
      </c>
      <c r="AR13" s="232">
        <v>2</v>
      </c>
      <c r="AS13" s="231">
        <v>3</v>
      </c>
      <c r="AT13" s="358">
        <v>1</v>
      </c>
      <c r="AU13" s="436">
        <v>12</v>
      </c>
      <c r="AV13" s="132">
        <v>5</v>
      </c>
      <c r="AW13" s="437">
        <v>5</v>
      </c>
      <c r="AX13" s="370">
        <v>1</v>
      </c>
    </row>
    <row r="14" spans="1:50" s="2" customFormat="1" ht="13.15" customHeight="1">
      <c r="A14" s="1">
        <v>10</v>
      </c>
      <c r="B14" s="20" t="s">
        <v>313</v>
      </c>
      <c r="C14" s="91" t="s">
        <v>248</v>
      </c>
      <c r="D14" s="10">
        <f t="shared" si="0"/>
        <v>14</v>
      </c>
      <c r="E14" s="185">
        <f>SUM(V14+Z14+AD14+AL14)</f>
        <v>11</v>
      </c>
      <c r="F14" s="48">
        <f>SUM(AV14)</f>
        <v>3</v>
      </c>
      <c r="G14" s="384"/>
      <c r="H14" s="385"/>
      <c r="I14" s="386"/>
      <c r="J14" s="530"/>
      <c r="K14" s="169"/>
      <c r="L14" s="165"/>
      <c r="M14" s="166"/>
      <c r="N14" s="165"/>
      <c r="O14" s="166"/>
      <c r="P14" s="165"/>
      <c r="Q14" s="166"/>
      <c r="R14" s="165"/>
      <c r="S14" s="166"/>
      <c r="T14" s="170"/>
      <c r="U14" s="320">
        <v>16</v>
      </c>
      <c r="V14" s="441">
        <v>3</v>
      </c>
      <c r="W14" s="395"/>
      <c r="X14" s="395"/>
      <c r="Y14" s="322">
        <v>13</v>
      </c>
      <c r="Z14" s="441">
        <v>4</v>
      </c>
      <c r="AA14" s="396"/>
      <c r="AB14" s="395"/>
      <c r="AC14" s="322">
        <v>16</v>
      </c>
      <c r="AD14" s="441">
        <v>1</v>
      </c>
      <c r="AE14" s="322"/>
      <c r="AF14" s="420"/>
      <c r="AG14" s="322"/>
      <c r="AH14" s="323"/>
      <c r="AI14" s="234"/>
      <c r="AJ14" s="237"/>
      <c r="AK14" s="236">
        <v>16</v>
      </c>
      <c r="AL14" s="440">
        <v>3</v>
      </c>
      <c r="AM14" s="236"/>
      <c r="AN14" s="237"/>
      <c r="AO14" s="236"/>
      <c r="AP14" s="237"/>
      <c r="AQ14" s="236"/>
      <c r="AR14" s="237"/>
      <c r="AS14" s="236"/>
      <c r="AT14" s="359"/>
      <c r="AU14" s="371">
        <v>14</v>
      </c>
      <c r="AV14" s="136">
        <v>3</v>
      </c>
      <c r="AW14" s="373"/>
      <c r="AX14" s="374"/>
    </row>
    <row r="15" spans="1:50" s="2" customFormat="1" ht="13.15" customHeight="1">
      <c r="A15" s="216">
        <v>11</v>
      </c>
      <c r="B15" s="20" t="s">
        <v>336</v>
      </c>
      <c r="C15" s="95" t="s">
        <v>45</v>
      </c>
      <c r="D15" s="10">
        <f t="shared" si="0"/>
        <v>6</v>
      </c>
      <c r="E15" s="19">
        <f>SUM(AJ15)</f>
        <v>6</v>
      </c>
      <c r="F15" s="48">
        <v>0</v>
      </c>
      <c r="G15" s="384"/>
      <c r="H15" s="385"/>
      <c r="I15" s="386"/>
      <c r="J15" s="530"/>
      <c r="K15" s="169"/>
      <c r="L15" s="165"/>
      <c r="M15" s="166"/>
      <c r="N15" s="165"/>
      <c r="O15" s="166"/>
      <c r="P15" s="165"/>
      <c r="Q15" s="166"/>
      <c r="R15" s="165"/>
      <c r="S15" s="166"/>
      <c r="T15" s="170"/>
      <c r="U15" s="394"/>
      <c r="V15" s="395"/>
      <c r="W15" s="395"/>
      <c r="X15" s="395"/>
      <c r="Y15" s="396"/>
      <c r="Z15" s="533"/>
      <c r="AA15" s="396"/>
      <c r="AB15" s="395"/>
      <c r="AC15" s="396"/>
      <c r="AD15" s="533"/>
      <c r="AE15" s="396"/>
      <c r="AF15" s="533"/>
      <c r="AG15" s="396"/>
      <c r="AH15" s="525"/>
      <c r="AI15" s="234">
        <v>13</v>
      </c>
      <c r="AJ15" s="440">
        <v>6</v>
      </c>
      <c r="AK15" s="251"/>
      <c r="AL15" s="250"/>
      <c r="AM15" s="251"/>
      <c r="AN15" s="250"/>
      <c r="AO15" s="251"/>
      <c r="AP15" s="250"/>
      <c r="AQ15" s="251"/>
      <c r="AR15" s="250"/>
      <c r="AS15" s="251"/>
      <c r="AT15" s="590"/>
      <c r="AU15" s="375"/>
      <c r="AV15" s="376"/>
      <c r="AW15" s="377"/>
      <c r="AX15" s="524"/>
    </row>
    <row r="16" spans="1:50" s="2" customFormat="1" ht="13.15" customHeight="1">
      <c r="A16" s="216">
        <v>12</v>
      </c>
      <c r="B16" s="20" t="s">
        <v>361</v>
      </c>
      <c r="C16" s="20" t="s">
        <v>30</v>
      </c>
      <c r="D16" s="10">
        <f t="shared" si="0"/>
        <v>1</v>
      </c>
      <c r="E16" s="19">
        <v>0</v>
      </c>
      <c r="F16" s="48">
        <f>SUM(AV16)</f>
        <v>1</v>
      </c>
      <c r="G16" s="384"/>
      <c r="H16" s="385"/>
      <c r="I16" s="386"/>
      <c r="J16" s="530"/>
      <c r="K16" s="169"/>
      <c r="L16" s="165"/>
      <c r="M16" s="166"/>
      <c r="N16" s="165"/>
      <c r="O16" s="166"/>
      <c r="P16" s="165"/>
      <c r="Q16" s="166"/>
      <c r="R16" s="165"/>
      <c r="S16" s="166"/>
      <c r="T16" s="170"/>
      <c r="U16" s="394"/>
      <c r="V16" s="395"/>
      <c r="W16" s="395"/>
      <c r="X16" s="395"/>
      <c r="Y16" s="396"/>
      <c r="Z16" s="533"/>
      <c r="AA16" s="396"/>
      <c r="AB16" s="395"/>
      <c r="AC16" s="396"/>
      <c r="AD16" s="533"/>
      <c r="AE16" s="396"/>
      <c r="AF16" s="533"/>
      <c r="AG16" s="396"/>
      <c r="AH16" s="525"/>
      <c r="AI16" s="249"/>
      <c r="AJ16" s="250"/>
      <c r="AK16" s="251"/>
      <c r="AL16" s="250"/>
      <c r="AM16" s="251"/>
      <c r="AN16" s="250"/>
      <c r="AO16" s="251"/>
      <c r="AP16" s="250"/>
      <c r="AQ16" s="251"/>
      <c r="AR16" s="250"/>
      <c r="AS16" s="251"/>
      <c r="AT16" s="590"/>
      <c r="AU16" s="371">
        <v>16</v>
      </c>
      <c r="AV16" s="136">
        <v>1</v>
      </c>
      <c r="AW16" s="377"/>
      <c r="AX16" s="524"/>
    </row>
    <row r="17" spans="2:50" s="2" customFormat="1" ht="13.15" customHeight="1">
      <c r="B17" s="85"/>
      <c r="C17" s="85"/>
      <c r="D17" s="85"/>
      <c r="E17" s="85"/>
      <c r="F17" s="85"/>
      <c r="G17" s="384"/>
      <c r="H17" s="385"/>
      <c r="I17" s="386"/>
      <c r="J17" s="530"/>
      <c r="K17" s="169"/>
      <c r="L17" s="165"/>
      <c r="M17" s="166"/>
      <c r="N17" s="165"/>
      <c r="O17" s="166"/>
      <c r="P17" s="165"/>
      <c r="Q17" s="166"/>
      <c r="R17" s="165"/>
      <c r="S17" s="166"/>
      <c r="T17" s="170"/>
      <c r="U17" s="394"/>
      <c r="V17" s="395"/>
      <c r="W17" s="395"/>
      <c r="X17" s="395"/>
      <c r="Y17" s="396"/>
      <c r="Z17" s="533"/>
      <c r="AA17" s="396"/>
      <c r="AB17" s="395"/>
      <c r="AC17" s="396"/>
      <c r="AD17" s="533"/>
      <c r="AE17" s="396"/>
      <c r="AF17" s="533"/>
      <c r="AG17" s="396"/>
      <c r="AH17" s="525"/>
      <c r="AI17" s="249"/>
      <c r="AJ17" s="250"/>
      <c r="AK17" s="251"/>
      <c r="AL17" s="250"/>
      <c r="AM17" s="251"/>
      <c r="AN17" s="250"/>
      <c r="AO17" s="251"/>
      <c r="AP17" s="250"/>
      <c r="AQ17" s="251"/>
      <c r="AR17" s="250"/>
      <c r="AS17" s="251"/>
      <c r="AT17" s="590"/>
      <c r="AU17" s="375"/>
      <c r="AV17" s="376"/>
      <c r="AW17" s="377"/>
      <c r="AX17" s="524"/>
    </row>
    <row r="18" spans="2:50" s="2" customFormat="1" ht="13.15" customHeight="1" thickBot="1">
      <c r="B18" s="86"/>
      <c r="C18" s="86"/>
      <c r="D18" s="86"/>
      <c r="E18" s="86"/>
      <c r="F18" s="86"/>
      <c r="G18" s="387"/>
      <c r="H18" s="388"/>
      <c r="I18" s="389"/>
      <c r="J18" s="464"/>
      <c r="K18" s="205"/>
      <c r="L18" s="206"/>
      <c r="M18" s="207"/>
      <c r="N18" s="206"/>
      <c r="O18" s="207"/>
      <c r="P18" s="206"/>
      <c r="Q18" s="207"/>
      <c r="R18" s="206"/>
      <c r="S18" s="207"/>
      <c r="T18" s="272"/>
      <c r="U18" s="400"/>
      <c r="V18" s="401"/>
      <c r="W18" s="401"/>
      <c r="X18" s="401"/>
      <c r="Y18" s="402"/>
      <c r="Z18" s="534"/>
      <c r="AA18" s="402"/>
      <c r="AB18" s="401"/>
      <c r="AC18" s="402"/>
      <c r="AD18" s="534"/>
      <c r="AE18" s="402"/>
      <c r="AF18" s="534"/>
      <c r="AG18" s="402"/>
      <c r="AH18" s="485"/>
      <c r="AI18" s="257"/>
      <c r="AJ18" s="258"/>
      <c r="AK18" s="259"/>
      <c r="AL18" s="258"/>
      <c r="AM18" s="259"/>
      <c r="AN18" s="258"/>
      <c r="AO18" s="259"/>
      <c r="AP18" s="258"/>
      <c r="AQ18" s="259"/>
      <c r="AR18" s="258"/>
      <c r="AS18" s="259"/>
      <c r="AT18" s="480"/>
      <c r="AU18" s="379"/>
      <c r="AV18" s="380"/>
      <c r="AW18" s="381"/>
      <c r="AX18" s="466"/>
    </row>
    <row r="19" spans="2:50">
      <c r="B19" s="1" t="s">
        <v>29</v>
      </c>
    </row>
    <row r="20" spans="2:50">
      <c r="C20" s="1" t="s">
        <v>29</v>
      </c>
      <c r="J20" s="41"/>
      <c r="U20" s="24"/>
      <c r="V20" s="24"/>
      <c r="W20" s="24"/>
      <c r="X20" s="24"/>
      <c r="AI20" s="40"/>
    </row>
    <row r="21" spans="2:50">
      <c r="G21" s="24"/>
      <c r="H21" s="42"/>
      <c r="I21" s="26"/>
      <c r="J21" s="41"/>
      <c r="AI21" s="40"/>
      <c r="AK21" s="40"/>
    </row>
    <row r="22" spans="2:50">
      <c r="H22" s="41"/>
      <c r="I22" s="26"/>
      <c r="J22" s="41"/>
      <c r="AI22" s="40"/>
      <c r="AK22" s="40"/>
    </row>
    <row r="23" spans="2:50">
      <c r="H23" s="41"/>
      <c r="I23" s="26"/>
      <c r="J23" s="41"/>
      <c r="AI23" s="40"/>
      <c r="AK23" s="31"/>
    </row>
    <row r="24" spans="2:50">
      <c r="H24" s="41"/>
      <c r="I24" s="26"/>
      <c r="J24" s="41"/>
      <c r="AI24" s="31"/>
    </row>
    <row r="25" spans="2:50">
      <c r="AI25" s="28"/>
      <c r="AJ25" s="28"/>
      <c r="AK25" s="28"/>
      <c r="AL25" s="28"/>
    </row>
    <row r="26" spans="2:50">
      <c r="I26" s="24"/>
      <c r="J26" s="24"/>
    </row>
    <row r="27" spans="2:50">
      <c r="AM27" s="28"/>
      <c r="AN27" s="28"/>
    </row>
    <row r="28" spans="2:50">
      <c r="O28" s="24"/>
      <c r="U28" s="24"/>
      <c r="V28" s="24"/>
      <c r="W28" s="24"/>
      <c r="X28" s="24"/>
      <c r="Y28" s="28"/>
      <c r="Z28" s="28"/>
    </row>
    <row r="29" spans="2:50">
      <c r="U29" s="24"/>
      <c r="V29" s="24"/>
      <c r="W29" s="24"/>
      <c r="X29" s="24"/>
    </row>
    <row r="30" spans="2:50">
      <c r="K30" s="24"/>
      <c r="L30" s="25"/>
      <c r="AA30" s="28"/>
      <c r="AB30" s="28"/>
      <c r="AU30" s="28"/>
      <c r="AV30" s="28"/>
    </row>
    <row r="31" spans="2:50">
      <c r="AO31" s="28"/>
      <c r="AP31" s="28"/>
    </row>
    <row r="33" spans="7:8">
      <c r="G33" s="24"/>
      <c r="H33" s="24"/>
    </row>
  </sheetData>
  <sortState ref="A5:AX18">
    <sortCondition descending="1" ref="D5:D18"/>
  </sortState>
  <mergeCells count="5">
    <mergeCell ref="U2:AH2"/>
    <mergeCell ref="AU2:AX2"/>
    <mergeCell ref="G2:J2"/>
    <mergeCell ref="K2:T2"/>
    <mergeCell ref="AI2:A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11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1"/>
  </sheetPr>
  <dimension ref="A1:BA123"/>
  <sheetViews>
    <sheetView zoomScale="110" zoomScaleNormal="11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8" sqref="B18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4.7109375" style="1" customWidth="1"/>
    <col min="9" max="9" width="7.7109375" style="1" customWidth="1"/>
    <col min="10" max="10" width="5.42578125" style="1" customWidth="1"/>
    <col min="11" max="11" width="7.7109375" style="1" customWidth="1"/>
    <col min="12" max="12" width="5.28515625" style="9" customWidth="1"/>
    <col min="13" max="13" width="7.7109375" style="9" customWidth="1"/>
    <col min="14" max="14" width="3.7109375" style="9" customWidth="1"/>
    <col min="15" max="15" width="7.7109375" style="9" customWidth="1"/>
    <col min="16" max="16" width="3.7109375" style="9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style="1" customWidth="1"/>
    <col min="26" max="26" width="3.7109375" style="1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8.5703125" customWidth="1"/>
    <col min="38" max="38" width="3.7109375" customWidth="1"/>
    <col min="39" max="39" width="8.5703125" customWidth="1"/>
    <col min="40" max="40" width="3.7109375" customWidth="1"/>
    <col min="41" max="41" width="7.7109375" customWidth="1"/>
    <col min="42" max="42" width="3.7109375" customWidth="1"/>
    <col min="43" max="43" width="8.42578125" customWidth="1"/>
    <col min="44" max="44" width="3.7109375" customWidth="1"/>
    <col min="45" max="45" width="8.28515625" customWidth="1"/>
    <col min="46" max="46" width="3.7109375" customWidth="1"/>
    <col min="47" max="47" width="7.85546875" customWidth="1"/>
    <col min="48" max="48" width="3.7109375" customWidth="1"/>
    <col min="49" max="49" width="8.5703125" customWidth="1"/>
    <col min="50" max="50" width="3.7109375" customWidth="1"/>
    <col min="51" max="51" width="8.28515625" customWidth="1"/>
    <col min="52" max="52" width="3.7109375" customWidth="1"/>
    <col min="53" max="53" width="8.5703125" style="3" customWidth="1"/>
    <col min="54" max="54" width="3.7109375" style="1" customWidth="1"/>
    <col min="55" max="16384" width="9.140625" style="1"/>
  </cols>
  <sheetData>
    <row r="1" spans="1:53" s="601" customFormat="1" ht="13.5" thickBot="1">
      <c r="L1" s="602"/>
      <c r="M1" s="602"/>
      <c r="N1" s="602"/>
      <c r="O1" s="602"/>
      <c r="P1" s="602"/>
      <c r="AA1" s="603"/>
      <c r="AB1" s="603"/>
      <c r="AC1" s="603"/>
      <c r="AD1" s="603"/>
      <c r="AE1" s="603"/>
      <c r="AF1" s="603"/>
      <c r="AG1" s="603"/>
      <c r="AH1" s="603"/>
      <c r="AI1" s="603"/>
      <c r="AJ1" s="603"/>
      <c r="AK1" s="603"/>
      <c r="AL1" s="603"/>
      <c r="AM1" s="603"/>
      <c r="AN1" s="603"/>
      <c r="AO1" s="603"/>
      <c r="AP1" s="603"/>
      <c r="AQ1" s="603"/>
      <c r="AR1" s="603"/>
      <c r="AS1" s="603"/>
      <c r="AT1" s="603"/>
      <c r="AU1" s="603"/>
      <c r="AV1" s="603"/>
      <c r="AW1" s="603"/>
      <c r="AX1" s="603"/>
      <c r="AY1" s="603"/>
      <c r="AZ1" s="603"/>
      <c r="BA1" s="604"/>
    </row>
    <row r="2" spans="1:53" ht="13.5" thickBot="1">
      <c r="B2" s="45" t="s">
        <v>278</v>
      </c>
      <c r="C2" s="45"/>
      <c r="D2" s="46"/>
      <c r="E2" s="46"/>
      <c r="F2" s="46"/>
      <c r="G2" s="786" t="s">
        <v>259</v>
      </c>
      <c r="H2" s="786"/>
      <c r="I2" s="786"/>
      <c r="J2" s="786"/>
      <c r="K2" s="796" t="s">
        <v>67</v>
      </c>
      <c r="L2" s="825"/>
      <c r="M2" s="825"/>
      <c r="N2" s="825"/>
      <c r="O2" s="825"/>
      <c r="P2" s="825"/>
      <c r="Q2" s="825"/>
      <c r="R2" s="825"/>
      <c r="S2" s="825"/>
      <c r="T2" s="825"/>
      <c r="U2" s="825"/>
      <c r="V2" s="826"/>
      <c r="W2" s="788" t="s">
        <v>272</v>
      </c>
      <c r="X2" s="827"/>
      <c r="Y2" s="827"/>
      <c r="Z2" s="827"/>
      <c r="AA2" s="827"/>
      <c r="AB2" s="827"/>
      <c r="AC2" s="827"/>
      <c r="AD2" s="827"/>
      <c r="AE2" s="827"/>
      <c r="AF2" s="827"/>
      <c r="AG2" s="827"/>
      <c r="AH2" s="827"/>
      <c r="AI2" s="827"/>
      <c r="AJ2" s="828"/>
      <c r="AK2" s="791" t="s">
        <v>25</v>
      </c>
      <c r="AL2" s="814"/>
      <c r="AM2" s="814"/>
      <c r="AN2" s="814"/>
      <c r="AO2" s="814"/>
      <c r="AP2" s="814"/>
      <c r="AQ2" s="814"/>
      <c r="AR2" s="814"/>
      <c r="AS2" s="814"/>
      <c r="AT2" s="814"/>
      <c r="AU2" s="814"/>
      <c r="AV2" s="823"/>
      <c r="AW2" s="816" t="s">
        <v>334</v>
      </c>
      <c r="AX2" s="794"/>
      <c r="AY2" s="794"/>
      <c r="AZ2" s="795"/>
    </row>
    <row r="3" spans="1:53">
      <c r="B3" s="139" t="s">
        <v>292</v>
      </c>
      <c r="C3" s="47"/>
      <c r="D3" s="44" t="s">
        <v>7</v>
      </c>
      <c r="E3" s="44" t="s">
        <v>11</v>
      </c>
      <c r="F3" s="44" t="s">
        <v>12</v>
      </c>
      <c r="G3" s="605" t="s">
        <v>6</v>
      </c>
      <c r="H3" s="331"/>
      <c r="I3" s="331" t="s">
        <v>6</v>
      </c>
      <c r="J3" s="606"/>
      <c r="K3" s="211" t="s">
        <v>6</v>
      </c>
      <c r="L3" s="147"/>
      <c r="M3" s="147" t="s">
        <v>6</v>
      </c>
      <c r="N3" s="147"/>
      <c r="O3" s="147" t="s">
        <v>6</v>
      </c>
      <c r="P3" s="147"/>
      <c r="Q3" s="146" t="s">
        <v>6</v>
      </c>
      <c r="R3" s="146"/>
      <c r="S3" s="146" t="s">
        <v>6</v>
      </c>
      <c r="T3" s="147"/>
      <c r="U3" s="147" t="s">
        <v>6</v>
      </c>
      <c r="V3" s="513"/>
      <c r="W3" s="309" t="s">
        <v>6</v>
      </c>
      <c r="X3" s="310"/>
      <c r="Y3" s="309" t="s">
        <v>6</v>
      </c>
      <c r="Z3" s="310"/>
      <c r="AA3" s="310" t="s">
        <v>6</v>
      </c>
      <c r="AB3" s="310"/>
      <c r="AC3" s="310" t="s">
        <v>6</v>
      </c>
      <c r="AD3" s="310"/>
      <c r="AE3" s="310" t="s">
        <v>6</v>
      </c>
      <c r="AF3" s="310"/>
      <c r="AG3" s="310" t="s">
        <v>6</v>
      </c>
      <c r="AH3" s="310"/>
      <c r="AI3" s="310" t="s">
        <v>6</v>
      </c>
      <c r="AJ3" s="594"/>
      <c r="AK3" s="221" t="s">
        <v>6</v>
      </c>
      <c r="AL3" s="611"/>
      <c r="AM3" s="611" t="s">
        <v>6</v>
      </c>
      <c r="AN3" s="222"/>
      <c r="AO3" s="223" t="s">
        <v>6</v>
      </c>
      <c r="AP3" s="224"/>
      <c r="AQ3" s="224" t="s">
        <v>6</v>
      </c>
      <c r="AR3" s="224"/>
      <c r="AS3" s="224" t="s">
        <v>6</v>
      </c>
      <c r="AT3" s="612"/>
      <c r="AU3" s="224" t="s">
        <v>6</v>
      </c>
      <c r="AV3" s="613"/>
      <c r="AW3" s="412" t="s">
        <v>6</v>
      </c>
      <c r="AX3" s="413"/>
      <c r="AY3" s="414" t="s">
        <v>6</v>
      </c>
      <c r="AZ3" s="435"/>
    </row>
    <row r="4" spans="1:53" s="2" customFormat="1" ht="13.15" customHeight="1">
      <c r="B4" s="43" t="s">
        <v>0</v>
      </c>
      <c r="C4" s="43" t="s">
        <v>8</v>
      </c>
      <c r="D4" s="43" t="s">
        <v>5</v>
      </c>
      <c r="E4" s="43" t="s">
        <v>5</v>
      </c>
      <c r="F4" s="43" t="s">
        <v>5</v>
      </c>
      <c r="G4" s="607" t="s">
        <v>9</v>
      </c>
      <c r="H4" s="334" t="s">
        <v>5</v>
      </c>
      <c r="I4" s="335" t="s">
        <v>10</v>
      </c>
      <c r="J4" s="608" t="s">
        <v>5</v>
      </c>
      <c r="K4" s="212" t="s">
        <v>19</v>
      </c>
      <c r="L4" s="149" t="s">
        <v>5</v>
      </c>
      <c r="M4" s="150" t="s">
        <v>1</v>
      </c>
      <c r="N4" s="149" t="s">
        <v>5</v>
      </c>
      <c r="O4" s="150" t="s">
        <v>2</v>
      </c>
      <c r="P4" s="149" t="s">
        <v>5</v>
      </c>
      <c r="Q4" s="150" t="s">
        <v>3</v>
      </c>
      <c r="R4" s="149" t="s">
        <v>5</v>
      </c>
      <c r="S4" s="578" t="s">
        <v>4</v>
      </c>
      <c r="T4" s="149" t="s">
        <v>5</v>
      </c>
      <c r="U4" s="150" t="s">
        <v>252</v>
      </c>
      <c r="V4" s="182" t="s">
        <v>5</v>
      </c>
      <c r="W4" s="312" t="s">
        <v>19</v>
      </c>
      <c r="X4" s="313" t="s">
        <v>5</v>
      </c>
      <c r="Y4" s="312" t="s">
        <v>23</v>
      </c>
      <c r="Z4" s="313" t="s">
        <v>5</v>
      </c>
      <c r="AA4" s="314" t="s">
        <v>1</v>
      </c>
      <c r="AB4" s="313" t="s">
        <v>5</v>
      </c>
      <c r="AC4" s="314" t="s">
        <v>2</v>
      </c>
      <c r="AD4" s="313" t="s">
        <v>5</v>
      </c>
      <c r="AE4" s="314" t="s">
        <v>3</v>
      </c>
      <c r="AF4" s="313" t="s">
        <v>5</v>
      </c>
      <c r="AG4" s="314" t="s">
        <v>4</v>
      </c>
      <c r="AH4" s="315" t="s">
        <v>5</v>
      </c>
      <c r="AI4" s="314" t="s">
        <v>274</v>
      </c>
      <c r="AJ4" s="315" t="s">
        <v>5</v>
      </c>
      <c r="AK4" s="225" t="s">
        <v>19</v>
      </c>
      <c r="AL4" s="226" t="s">
        <v>5</v>
      </c>
      <c r="AM4" s="598" t="s">
        <v>1</v>
      </c>
      <c r="AN4" s="226" t="s">
        <v>5</v>
      </c>
      <c r="AO4" s="227" t="s">
        <v>2</v>
      </c>
      <c r="AP4" s="228" t="s">
        <v>5</v>
      </c>
      <c r="AQ4" s="599" t="s">
        <v>3</v>
      </c>
      <c r="AR4" s="228" t="s">
        <v>5</v>
      </c>
      <c r="AS4" s="599" t="s">
        <v>4</v>
      </c>
      <c r="AT4" s="228" t="s">
        <v>5</v>
      </c>
      <c r="AU4" s="599" t="s">
        <v>277</v>
      </c>
      <c r="AV4" s="357" t="s">
        <v>5</v>
      </c>
      <c r="AW4" s="363" t="s">
        <v>21</v>
      </c>
      <c r="AX4" s="364" t="s">
        <v>5</v>
      </c>
      <c r="AY4" s="365" t="s">
        <v>22</v>
      </c>
      <c r="AZ4" s="366" t="s">
        <v>5</v>
      </c>
    </row>
    <row r="5" spans="1:53" ht="13.15" customHeight="1">
      <c r="A5" s="755">
        <v>1</v>
      </c>
      <c r="B5" s="193" t="s">
        <v>68</v>
      </c>
      <c r="C5" s="102" t="s">
        <v>36</v>
      </c>
      <c r="D5" s="10">
        <f t="shared" ref="D5:D23" si="0">F5+E5</f>
        <v>155</v>
      </c>
      <c r="E5" s="19">
        <f>SUM(N5+R5+T5+AD5+AF5+AH5)</f>
        <v>105</v>
      </c>
      <c r="F5" s="48">
        <f>SUM(H5+V5)</f>
        <v>50</v>
      </c>
      <c r="G5" s="588">
        <v>1</v>
      </c>
      <c r="H5" s="132">
        <v>25</v>
      </c>
      <c r="I5" s="339">
        <v>1</v>
      </c>
      <c r="J5" s="589">
        <v>16</v>
      </c>
      <c r="K5" s="171"/>
      <c r="L5" s="155"/>
      <c r="M5" s="154">
        <v>2</v>
      </c>
      <c r="N5" s="438">
        <v>21</v>
      </c>
      <c r="O5" s="155" t="s">
        <v>241</v>
      </c>
      <c r="P5" s="155">
        <v>13</v>
      </c>
      <c r="Q5" s="154">
        <v>1</v>
      </c>
      <c r="R5" s="438">
        <v>25</v>
      </c>
      <c r="S5" s="154">
        <v>1</v>
      </c>
      <c r="T5" s="438">
        <v>16</v>
      </c>
      <c r="U5" s="154">
        <v>1</v>
      </c>
      <c r="V5" s="133">
        <v>25</v>
      </c>
      <c r="W5" s="316" t="s">
        <v>311</v>
      </c>
      <c r="X5" s="418">
        <v>11</v>
      </c>
      <c r="Y5" s="318" t="s">
        <v>242</v>
      </c>
      <c r="Z5" s="317">
        <v>10</v>
      </c>
      <c r="AA5" s="318" t="s">
        <v>261</v>
      </c>
      <c r="AB5" s="317">
        <v>13</v>
      </c>
      <c r="AC5" s="318" t="s">
        <v>241</v>
      </c>
      <c r="AD5" s="438">
        <v>13</v>
      </c>
      <c r="AE5" s="318" t="s">
        <v>314</v>
      </c>
      <c r="AF5" s="438">
        <v>14</v>
      </c>
      <c r="AG5" s="318" t="s">
        <v>316</v>
      </c>
      <c r="AH5" s="438">
        <v>16</v>
      </c>
      <c r="AI5" s="318">
        <v>1</v>
      </c>
      <c r="AJ5" s="319">
        <v>8</v>
      </c>
      <c r="AK5" s="229"/>
      <c r="AL5" s="232"/>
      <c r="AM5" s="231"/>
      <c r="AN5" s="232"/>
      <c r="AO5" s="231"/>
      <c r="AP5" s="232"/>
      <c r="AQ5" s="231"/>
      <c r="AR5" s="232"/>
      <c r="AS5" s="231" t="s">
        <v>352</v>
      </c>
      <c r="AT5" s="233">
        <v>8</v>
      </c>
      <c r="AU5" s="231"/>
      <c r="AV5" s="358"/>
      <c r="AW5" s="367">
        <v>1</v>
      </c>
      <c r="AX5" s="368">
        <v>25</v>
      </c>
      <c r="AY5" s="369">
        <v>1</v>
      </c>
      <c r="AZ5" s="370">
        <v>16</v>
      </c>
    </row>
    <row r="6" spans="1:53" ht="13.15" customHeight="1">
      <c r="A6" s="755">
        <v>2</v>
      </c>
      <c r="B6" s="192" t="s">
        <v>69</v>
      </c>
      <c r="C6" s="102" t="s">
        <v>36</v>
      </c>
      <c r="D6" s="10">
        <f t="shared" si="0"/>
        <v>148</v>
      </c>
      <c r="E6" s="19">
        <f>SUM(L6+N6+R6+T6+AD6+AH6)</f>
        <v>106</v>
      </c>
      <c r="F6" s="48">
        <f>SUM(H6+AX6)</f>
        <v>42</v>
      </c>
      <c r="G6" s="588">
        <v>2</v>
      </c>
      <c r="H6" s="132">
        <v>21</v>
      </c>
      <c r="I6" s="339">
        <v>1</v>
      </c>
      <c r="J6" s="589">
        <v>16</v>
      </c>
      <c r="K6" s="171" t="s">
        <v>260</v>
      </c>
      <c r="L6" s="438">
        <v>15</v>
      </c>
      <c r="M6" s="154">
        <v>1</v>
      </c>
      <c r="N6" s="438">
        <v>25</v>
      </c>
      <c r="O6" s="155" t="s">
        <v>241</v>
      </c>
      <c r="P6" s="155">
        <v>13</v>
      </c>
      <c r="Q6" s="154">
        <v>2</v>
      </c>
      <c r="R6" s="438">
        <v>21</v>
      </c>
      <c r="S6" s="154">
        <v>1</v>
      </c>
      <c r="T6" s="438">
        <v>16</v>
      </c>
      <c r="U6" s="154">
        <v>3</v>
      </c>
      <c r="V6" s="168">
        <v>17</v>
      </c>
      <c r="W6" s="316" t="s">
        <v>243</v>
      </c>
      <c r="X6" s="418">
        <v>12</v>
      </c>
      <c r="Y6" s="318" t="s">
        <v>242</v>
      </c>
      <c r="Z6" s="317">
        <v>10</v>
      </c>
      <c r="AA6" s="318" t="s">
        <v>243</v>
      </c>
      <c r="AB6" s="317">
        <v>12</v>
      </c>
      <c r="AC6" s="318" t="s">
        <v>241</v>
      </c>
      <c r="AD6" s="438">
        <v>13</v>
      </c>
      <c r="AE6" s="318" t="s">
        <v>261</v>
      </c>
      <c r="AF6" s="317">
        <v>13</v>
      </c>
      <c r="AG6" s="318" t="s">
        <v>316</v>
      </c>
      <c r="AH6" s="438">
        <v>16</v>
      </c>
      <c r="AI6" s="318">
        <v>1</v>
      </c>
      <c r="AJ6" s="319">
        <v>8</v>
      </c>
      <c r="AK6" s="229"/>
      <c r="AL6" s="232"/>
      <c r="AM6" s="231"/>
      <c r="AN6" s="232"/>
      <c r="AO6" s="231"/>
      <c r="AP6" s="232"/>
      <c r="AQ6" s="231"/>
      <c r="AR6" s="232"/>
      <c r="AS6" s="231" t="s">
        <v>352</v>
      </c>
      <c r="AT6" s="233">
        <v>8</v>
      </c>
      <c r="AU6" s="231"/>
      <c r="AV6" s="358"/>
      <c r="AW6" s="367">
        <v>2</v>
      </c>
      <c r="AX6" s="132">
        <v>21</v>
      </c>
      <c r="AY6" s="369">
        <v>1</v>
      </c>
      <c r="AZ6" s="370">
        <v>16</v>
      </c>
    </row>
    <row r="7" spans="1:53" ht="13.15" customHeight="1">
      <c r="A7" s="755">
        <v>3</v>
      </c>
      <c r="B7" s="776" t="s">
        <v>84</v>
      </c>
      <c r="C7" s="102" t="s">
        <v>35</v>
      </c>
      <c r="D7" s="10">
        <f t="shared" si="0"/>
        <v>124</v>
      </c>
      <c r="E7" s="19">
        <f>SUM(N7+R7+T7+AF7+AN7+AR7)</f>
        <v>97</v>
      </c>
      <c r="F7" s="48">
        <f>SUM(H7+AZ7)</f>
        <v>27</v>
      </c>
      <c r="G7" s="588">
        <v>5</v>
      </c>
      <c r="H7" s="132">
        <v>14</v>
      </c>
      <c r="I7" s="339">
        <v>3</v>
      </c>
      <c r="J7" s="589">
        <v>10</v>
      </c>
      <c r="K7" s="171"/>
      <c r="L7" s="155"/>
      <c r="M7" s="154">
        <v>3</v>
      </c>
      <c r="N7" s="438">
        <v>17</v>
      </c>
      <c r="O7" s="155"/>
      <c r="P7" s="155"/>
      <c r="Q7" s="154">
        <v>3</v>
      </c>
      <c r="R7" s="438">
        <v>17</v>
      </c>
      <c r="S7" s="154">
        <v>5</v>
      </c>
      <c r="T7" s="438">
        <v>7</v>
      </c>
      <c r="U7" s="154">
        <v>7</v>
      </c>
      <c r="V7" s="168">
        <v>12</v>
      </c>
      <c r="W7" s="316"/>
      <c r="X7" s="418"/>
      <c r="Y7" s="318"/>
      <c r="Z7" s="317"/>
      <c r="AA7" s="318" t="s">
        <v>320</v>
      </c>
      <c r="AB7" s="317">
        <v>6</v>
      </c>
      <c r="AC7" s="318"/>
      <c r="AD7" s="317"/>
      <c r="AE7" s="318" t="s">
        <v>312</v>
      </c>
      <c r="AF7" s="438">
        <v>10</v>
      </c>
      <c r="AG7" s="318"/>
      <c r="AH7" s="317"/>
      <c r="AI7" s="318">
        <v>2</v>
      </c>
      <c r="AJ7" s="319">
        <v>6</v>
      </c>
      <c r="AK7" s="229"/>
      <c r="AL7" s="232"/>
      <c r="AM7" s="231">
        <v>2</v>
      </c>
      <c r="AN7" s="438">
        <v>21</v>
      </c>
      <c r="AO7" s="254"/>
      <c r="AP7" s="232"/>
      <c r="AQ7" s="254">
        <v>1</v>
      </c>
      <c r="AR7" s="438">
        <v>25</v>
      </c>
      <c r="AS7" s="254"/>
      <c r="AT7" s="233"/>
      <c r="AU7" s="231"/>
      <c r="AV7" s="358"/>
      <c r="AW7" s="367">
        <v>9</v>
      </c>
      <c r="AX7" s="368">
        <v>10</v>
      </c>
      <c r="AY7" s="369">
        <v>2</v>
      </c>
      <c r="AZ7" s="133">
        <v>13</v>
      </c>
    </row>
    <row r="8" spans="1:53" ht="13.15" customHeight="1">
      <c r="A8" s="755">
        <v>4</v>
      </c>
      <c r="B8" s="757" t="s">
        <v>105</v>
      </c>
      <c r="C8" s="106" t="s">
        <v>48</v>
      </c>
      <c r="D8" s="10">
        <f t="shared" si="0"/>
        <v>106</v>
      </c>
      <c r="E8" s="19">
        <f>SUM(R8+X8+AB8+AD8+AN8+AR8)</f>
        <v>84</v>
      </c>
      <c r="F8" s="48">
        <f>SUM(V8+AX8)</f>
        <v>22</v>
      </c>
      <c r="G8" s="588"/>
      <c r="H8" s="338"/>
      <c r="I8" s="339"/>
      <c r="J8" s="589"/>
      <c r="K8" s="171"/>
      <c r="L8" s="155"/>
      <c r="M8" s="154">
        <v>10</v>
      </c>
      <c r="N8" s="155">
        <v>9</v>
      </c>
      <c r="O8" s="155"/>
      <c r="P8" s="155"/>
      <c r="Q8" s="154">
        <v>7</v>
      </c>
      <c r="R8" s="438">
        <v>12</v>
      </c>
      <c r="S8" s="154">
        <v>10</v>
      </c>
      <c r="T8" s="155">
        <v>2</v>
      </c>
      <c r="U8" s="154">
        <v>8</v>
      </c>
      <c r="V8" s="133">
        <v>11</v>
      </c>
      <c r="W8" s="316">
        <v>6</v>
      </c>
      <c r="X8" s="439">
        <v>13</v>
      </c>
      <c r="Y8" s="318"/>
      <c r="Z8" s="317"/>
      <c r="AA8" s="318">
        <v>3</v>
      </c>
      <c r="AB8" s="438">
        <v>17</v>
      </c>
      <c r="AC8" s="318">
        <v>1</v>
      </c>
      <c r="AD8" s="438">
        <v>16</v>
      </c>
      <c r="AE8" s="318">
        <v>8</v>
      </c>
      <c r="AF8" s="317">
        <v>11</v>
      </c>
      <c r="AG8" s="318">
        <v>9</v>
      </c>
      <c r="AH8" s="317">
        <v>3</v>
      </c>
      <c r="AI8" s="318">
        <v>2</v>
      </c>
      <c r="AJ8" s="319">
        <v>6</v>
      </c>
      <c r="AK8" s="229">
        <v>11</v>
      </c>
      <c r="AL8" s="232">
        <v>8</v>
      </c>
      <c r="AM8" s="231">
        <v>6</v>
      </c>
      <c r="AN8" s="438">
        <v>13</v>
      </c>
      <c r="AO8" s="231">
        <v>11</v>
      </c>
      <c r="AP8" s="232">
        <v>1</v>
      </c>
      <c r="AQ8" s="231">
        <v>6</v>
      </c>
      <c r="AR8" s="438">
        <v>13</v>
      </c>
      <c r="AS8" s="231"/>
      <c r="AT8" s="233"/>
      <c r="AU8" s="231">
        <v>1</v>
      </c>
      <c r="AV8" s="358">
        <v>8</v>
      </c>
      <c r="AW8" s="367">
        <v>8</v>
      </c>
      <c r="AX8" s="132">
        <v>11</v>
      </c>
      <c r="AY8" s="369"/>
      <c r="AZ8" s="370"/>
    </row>
    <row r="9" spans="1:53" ht="13.15" customHeight="1">
      <c r="A9" s="755">
        <v>5</v>
      </c>
      <c r="B9" s="757" t="s">
        <v>83</v>
      </c>
      <c r="C9" s="106" t="s">
        <v>56</v>
      </c>
      <c r="D9" s="10">
        <f t="shared" si="0"/>
        <v>98</v>
      </c>
      <c r="E9" s="19">
        <f>SUM(L9+N9+X9+AL9+AN9+AR9)</f>
        <v>67</v>
      </c>
      <c r="F9" s="48">
        <f>SUM(H9+V9)</f>
        <v>31</v>
      </c>
      <c r="G9" s="588">
        <v>3</v>
      </c>
      <c r="H9" s="132">
        <v>17</v>
      </c>
      <c r="I9" s="339">
        <v>9</v>
      </c>
      <c r="J9" s="589">
        <v>3</v>
      </c>
      <c r="K9" s="171">
        <v>10</v>
      </c>
      <c r="L9" s="438">
        <v>9</v>
      </c>
      <c r="M9" s="154">
        <v>8</v>
      </c>
      <c r="N9" s="438">
        <v>11</v>
      </c>
      <c r="O9" s="155"/>
      <c r="P9" s="155"/>
      <c r="Q9" s="154"/>
      <c r="R9" s="155"/>
      <c r="S9" s="154"/>
      <c r="T9" s="155"/>
      <c r="U9" s="154">
        <v>5</v>
      </c>
      <c r="V9" s="133">
        <v>14</v>
      </c>
      <c r="W9" s="316" t="s">
        <v>324</v>
      </c>
      <c r="X9" s="439">
        <v>8</v>
      </c>
      <c r="Y9" s="318" t="s">
        <v>260</v>
      </c>
      <c r="Z9" s="317">
        <v>8</v>
      </c>
      <c r="AA9" s="318" t="s">
        <v>321</v>
      </c>
      <c r="AB9" s="317">
        <v>3</v>
      </c>
      <c r="AC9" s="318">
        <v>5</v>
      </c>
      <c r="AD9" s="317">
        <v>7</v>
      </c>
      <c r="AE9" s="318" t="s">
        <v>315</v>
      </c>
      <c r="AF9" s="317">
        <v>4</v>
      </c>
      <c r="AG9" s="318"/>
      <c r="AH9" s="317"/>
      <c r="AI9" s="318"/>
      <c r="AJ9" s="319"/>
      <c r="AK9" s="229">
        <v>3</v>
      </c>
      <c r="AL9" s="438">
        <v>17</v>
      </c>
      <c r="AM9" s="231">
        <v>7</v>
      </c>
      <c r="AN9" s="438">
        <v>12</v>
      </c>
      <c r="AO9" s="231"/>
      <c r="AP9" s="232"/>
      <c r="AQ9" s="231">
        <v>9</v>
      </c>
      <c r="AR9" s="438">
        <v>10</v>
      </c>
      <c r="AS9" s="231">
        <v>9</v>
      </c>
      <c r="AT9" s="233">
        <v>3</v>
      </c>
      <c r="AU9" s="231"/>
      <c r="AV9" s="358"/>
      <c r="AW9" s="367"/>
      <c r="AX9" s="368"/>
      <c r="AY9" s="369"/>
      <c r="AZ9" s="370"/>
    </row>
    <row r="10" spans="1:53" ht="13.15" customHeight="1">
      <c r="A10" s="755">
        <v>6</v>
      </c>
      <c r="B10" s="750" t="s">
        <v>71</v>
      </c>
      <c r="C10" s="102" t="s">
        <v>34</v>
      </c>
      <c r="D10" s="10">
        <f t="shared" si="0"/>
        <v>97</v>
      </c>
      <c r="E10" s="19">
        <f>SUM(T10+AB10+AD10+AF10+AL10+AR10)</f>
        <v>74</v>
      </c>
      <c r="F10" s="48">
        <f>SUM(H10+J10)</f>
        <v>23</v>
      </c>
      <c r="G10" s="588">
        <v>9</v>
      </c>
      <c r="H10" s="132">
        <v>10</v>
      </c>
      <c r="I10" s="339">
        <v>2</v>
      </c>
      <c r="J10" s="188">
        <v>13</v>
      </c>
      <c r="K10" s="171"/>
      <c r="L10" s="155"/>
      <c r="M10" s="154">
        <v>11</v>
      </c>
      <c r="N10" s="155">
        <v>8</v>
      </c>
      <c r="O10" s="155"/>
      <c r="P10" s="155"/>
      <c r="Q10" s="154">
        <v>11</v>
      </c>
      <c r="R10" s="155">
        <v>8</v>
      </c>
      <c r="S10" s="154">
        <v>3</v>
      </c>
      <c r="T10" s="438">
        <v>10</v>
      </c>
      <c r="U10" s="154">
        <v>12</v>
      </c>
      <c r="V10" s="168">
        <v>7</v>
      </c>
      <c r="W10" s="316">
        <v>11</v>
      </c>
      <c r="X10" s="418">
        <v>8</v>
      </c>
      <c r="Y10" s="318"/>
      <c r="Z10" s="317"/>
      <c r="AA10" s="318">
        <v>6</v>
      </c>
      <c r="AB10" s="438">
        <v>13</v>
      </c>
      <c r="AC10" s="318">
        <v>3</v>
      </c>
      <c r="AD10" s="438">
        <v>10</v>
      </c>
      <c r="AE10" s="318">
        <v>5</v>
      </c>
      <c r="AF10" s="438">
        <v>14</v>
      </c>
      <c r="AG10" s="318">
        <v>6</v>
      </c>
      <c r="AH10" s="317">
        <v>6</v>
      </c>
      <c r="AI10" s="318">
        <v>4</v>
      </c>
      <c r="AJ10" s="319">
        <v>3</v>
      </c>
      <c r="AK10" s="229">
        <v>6</v>
      </c>
      <c r="AL10" s="438">
        <v>13</v>
      </c>
      <c r="AM10" s="231">
        <v>12</v>
      </c>
      <c r="AN10" s="232">
        <v>7</v>
      </c>
      <c r="AO10" s="231">
        <v>3</v>
      </c>
      <c r="AP10" s="232">
        <v>10</v>
      </c>
      <c r="AQ10" s="231">
        <v>5</v>
      </c>
      <c r="AR10" s="438">
        <v>14</v>
      </c>
      <c r="AS10" s="231">
        <v>3</v>
      </c>
      <c r="AT10" s="233">
        <v>10</v>
      </c>
      <c r="AU10" s="231">
        <v>4</v>
      </c>
      <c r="AV10" s="358">
        <v>3</v>
      </c>
      <c r="AW10" s="367"/>
      <c r="AX10" s="368"/>
      <c r="AY10" s="369"/>
      <c r="AZ10" s="370"/>
    </row>
    <row r="11" spans="1:53" ht="13.15" customHeight="1">
      <c r="A11" s="755">
        <v>7</v>
      </c>
      <c r="B11" s="757" t="s">
        <v>79</v>
      </c>
      <c r="C11" s="106" t="s">
        <v>49</v>
      </c>
      <c r="D11" s="10">
        <f t="shared" si="0"/>
        <v>89</v>
      </c>
      <c r="E11" s="19">
        <f>SUM(N11+X11+AB11+AD11+AL11+AN11)</f>
        <v>89</v>
      </c>
      <c r="F11" s="48">
        <v>0</v>
      </c>
      <c r="G11" s="588"/>
      <c r="H11" s="338"/>
      <c r="I11" s="339"/>
      <c r="J11" s="589"/>
      <c r="K11" s="171"/>
      <c r="L11" s="155"/>
      <c r="M11" s="154">
        <v>6</v>
      </c>
      <c r="N11" s="438">
        <v>13</v>
      </c>
      <c r="O11" s="155"/>
      <c r="P11" s="155"/>
      <c r="Q11" s="154"/>
      <c r="R11" s="155"/>
      <c r="S11" s="154">
        <v>10</v>
      </c>
      <c r="T11" s="155">
        <v>2</v>
      </c>
      <c r="U11" s="154"/>
      <c r="V11" s="168"/>
      <c r="W11" s="316">
        <v>3</v>
      </c>
      <c r="X11" s="439">
        <v>17</v>
      </c>
      <c r="Y11" s="318"/>
      <c r="Z11" s="317"/>
      <c r="AA11" s="318">
        <v>5</v>
      </c>
      <c r="AB11" s="438">
        <v>14</v>
      </c>
      <c r="AC11" s="318">
        <v>1</v>
      </c>
      <c r="AD11" s="438">
        <v>16</v>
      </c>
      <c r="AE11" s="318">
        <v>12</v>
      </c>
      <c r="AF11" s="317">
        <v>7</v>
      </c>
      <c r="AG11" s="318">
        <v>9</v>
      </c>
      <c r="AH11" s="317">
        <v>3</v>
      </c>
      <c r="AI11" s="318">
        <v>2</v>
      </c>
      <c r="AJ11" s="319">
        <v>6</v>
      </c>
      <c r="AK11" s="229">
        <v>4</v>
      </c>
      <c r="AL11" s="438">
        <v>15</v>
      </c>
      <c r="AM11" s="231">
        <v>5</v>
      </c>
      <c r="AN11" s="438">
        <v>14</v>
      </c>
      <c r="AO11" s="231">
        <v>11</v>
      </c>
      <c r="AP11" s="232">
        <v>1</v>
      </c>
      <c r="AQ11" s="231">
        <v>10</v>
      </c>
      <c r="AR11" s="232">
        <v>9</v>
      </c>
      <c r="AS11" s="231"/>
      <c r="AT11" s="233"/>
      <c r="AU11" s="231">
        <v>1</v>
      </c>
      <c r="AV11" s="358">
        <v>8</v>
      </c>
      <c r="AW11" s="367"/>
      <c r="AX11" s="368"/>
      <c r="AY11" s="369"/>
      <c r="AZ11" s="370"/>
    </row>
    <row r="12" spans="1:53" ht="13.15" customHeight="1" thickBot="1">
      <c r="A12" s="755">
        <v>8</v>
      </c>
      <c r="B12" s="784" t="s">
        <v>189</v>
      </c>
      <c r="C12" s="95" t="s">
        <v>82</v>
      </c>
      <c r="D12" s="10">
        <f t="shared" si="0"/>
        <v>87</v>
      </c>
      <c r="E12" s="19">
        <f>SUM(X12+AB12+AF12+AL12+AR12+AT12)</f>
        <v>71</v>
      </c>
      <c r="F12" s="48">
        <f>SUM(V12+AZ12)</f>
        <v>16</v>
      </c>
      <c r="G12" s="588"/>
      <c r="H12" s="338"/>
      <c r="I12" s="339"/>
      <c r="J12" s="589"/>
      <c r="K12" s="171"/>
      <c r="L12" s="155"/>
      <c r="M12" s="154">
        <v>18</v>
      </c>
      <c r="N12" s="155">
        <v>1</v>
      </c>
      <c r="O12" s="155"/>
      <c r="P12" s="155"/>
      <c r="Q12" s="154">
        <v>14</v>
      </c>
      <c r="R12" s="155">
        <v>5</v>
      </c>
      <c r="S12" s="154">
        <v>6</v>
      </c>
      <c r="T12" s="155">
        <v>6</v>
      </c>
      <c r="U12" s="154">
        <v>10</v>
      </c>
      <c r="V12" s="133">
        <v>9</v>
      </c>
      <c r="W12" s="316">
        <v>8</v>
      </c>
      <c r="X12" s="439">
        <v>11</v>
      </c>
      <c r="Y12" s="318"/>
      <c r="Z12" s="318"/>
      <c r="AA12" s="318">
        <v>8</v>
      </c>
      <c r="AB12" s="439">
        <v>11</v>
      </c>
      <c r="AC12" s="318">
        <v>9</v>
      </c>
      <c r="AD12" s="418">
        <v>3</v>
      </c>
      <c r="AE12" s="318">
        <v>4</v>
      </c>
      <c r="AF12" s="571">
        <v>15</v>
      </c>
      <c r="AG12" s="318">
        <v>7</v>
      </c>
      <c r="AH12" s="418">
        <v>5</v>
      </c>
      <c r="AI12" s="322">
        <v>6</v>
      </c>
      <c r="AJ12" s="323">
        <v>1</v>
      </c>
      <c r="AK12" s="229">
        <v>9</v>
      </c>
      <c r="AL12" s="439">
        <v>10</v>
      </c>
      <c r="AM12" s="231">
        <v>13</v>
      </c>
      <c r="AN12" s="232">
        <v>6</v>
      </c>
      <c r="AO12" s="231">
        <v>8</v>
      </c>
      <c r="AP12" s="232">
        <v>4</v>
      </c>
      <c r="AQ12" s="231">
        <v>8</v>
      </c>
      <c r="AR12" s="439">
        <v>11</v>
      </c>
      <c r="AS12" s="231">
        <v>2</v>
      </c>
      <c r="AT12" s="510">
        <v>13</v>
      </c>
      <c r="AU12" s="236">
        <v>2</v>
      </c>
      <c r="AV12" s="359">
        <v>6</v>
      </c>
      <c r="AW12" s="367"/>
      <c r="AX12" s="368"/>
      <c r="AY12" s="369">
        <v>5</v>
      </c>
      <c r="AZ12" s="133">
        <v>7</v>
      </c>
    </row>
    <row r="13" spans="1:53" ht="13.15" customHeight="1">
      <c r="A13" s="1">
        <v>9</v>
      </c>
      <c r="B13" s="783" t="s">
        <v>188</v>
      </c>
      <c r="C13" s="90" t="s">
        <v>39</v>
      </c>
      <c r="D13" s="10">
        <f t="shared" si="0"/>
        <v>82</v>
      </c>
      <c r="E13" s="19">
        <f>SUM(R13+T13+AB13+AF13+AN13+AR13)</f>
        <v>59</v>
      </c>
      <c r="F13" s="48">
        <f>SUM(J13+AZ13)</f>
        <v>23</v>
      </c>
      <c r="G13" s="588">
        <v>11</v>
      </c>
      <c r="H13" s="338">
        <v>8</v>
      </c>
      <c r="I13" s="339">
        <v>3</v>
      </c>
      <c r="J13" s="188">
        <v>10</v>
      </c>
      <c r="K13" s="171"/>
      <c r="L13" s="155"/>
      <c r="M13" s="154">
        <v>15</v>
      </c>
      <c r="N13" s="155">
        <v>4</v>
      </c>
      <c r="O13" s="155"/>
      <c r="P13" s="155"/>
      <c r="Q13" s="154">
        <v>10</v>
      </c>
      <c r="R13" s="438">
        <v>9</v>
      </c>
      <c r="S13" s="154">
        <v>5</v>
      </c>
      <c r="T13" s="438">
        <v>7</v>
      </c>
      <c r="U13" s="154">
        <v>11</v>
      </c>
      <c r="V13" s="168">
        <v>8</v>
      </c>
      <c r="W13" s="316">
        <v>18</v>
      </c>
      <c r="X13" s="418">
        <v>1</v>
      </c>
      <c r="Y13" s="318"/>
      <c r="Z13" s="434"/>
      <c r="AA13" s="318">
        <v>11</v>
      </c>
      <c r="AB13" s="438">
        <v>8</v>
      </c>
      <c r="AC13" s="318"/>
      <c r="AD13" s="317"/>
      <c r="AE13" s="318">
        <v>6</v>
      </c>
      <c r="AF13" s="438">
        <v>13</v>
      </c>
      <c r="AG13" s="318"/>
      <c r="AH13" s="317"/>
      <c r="AI13" s="318">
        <v>2</v>
      </c>
      <c r="AJ13" s="319">
        <v>6</v>
      </c>
      <c r="AK13" s="229"/>
      <c r="AL13" s="231"/>
      <c r="AM13" s="231">
        <v>9</v>
      </c>
      <c r="AN13" s="438">
        <v>10</v>
      </c>
      <c r="AO13" s="231"/>
      <c r="AP13" s="231"/>
      <c r="AQ13" s="231">
        <v>7</v>
      </c>
      <c r="AR13" s="439">
        <v>12</v>
      </c>
      <c r="AS13" s="231"/>
      <c r="AT13" s="233"/>
      <c r="AU13" s="231">
        <v>1</v>
      </c>
      <c r="AV13" s="358">
        <v>8</v>
      </c>
      <c r="AW13" s="367"/>
      <c r="AX13" s="368"/>
      <c r="AY13" s="437">
        <v>2</v>
      </c>
      <c r="AZ13" s="133">
        <v>13</v>
      </c>
    </row>
    <row r="14" spans="1:53" ht="13.15" customHeight="1">
      <c r="A14" s="1">
        <v>10</v>
      </c>
      <c r="B14" s="751" t="s">
        <v>111</v>
      </c>
      <c r="C14" s="106" t="s">
        <v>37</v>
      </c>
      <c r="D14" s="10">
        <f t="shared" si="0"/>
        <v>63</v>
      </c>
      <c r="E14" s="19">
        <f>SUM(R14+T14+X14+Z14+AF14+AN14)</f>
        <v>55</v>
      </c>
      <c r="F14" s="48">
        <f>SUM(J14)</f>
        <v>8</v>
      </c>
      <c r="G14" s="588">
        <v>0</v>
      </c>
      <c r="H14" s="338">
        <v>0</v>
      </c>
      <c r="I14" s="339">
        <v>4</v>
      </c>
      <c r="J14" s="188">
        <v>8</v>
      </c>
      <c r="K14" s="171"/>
      <c r="L14" s="155"/>
      <c r="M14" s="154"/>
      <c r="N14" s="155"/>
      <c r="O14" s="155"/>
      <c r="P14" s="155"/>
      <c r="Q14" s="154">
        <v>9</v>
      </c>
      <c r="R14" s="438">
        <v>10</v>
      </c>
      <c r="S14" s="154">
        <v>8</v>
      </c>
      <c r="T14" s="438">
        <v>4</v>
      </c>
      <c r="U14" s="154"/>
      <c r="V14" s="168"/>
      <c r="W14" s="316" t="s">
        <v>312</v>
      </c>
      <c r="X14" s="439">
        <v>10</v>
      </c>
      <c r="Y14" s="318" t="s">
        <v>260</v>
      </c>
      <c r="Z14" s="438">
        <v>8</v>
      </c>
      <c r="AA14" s="318"/>
      <c r="AB14" s="317"/>
      <c r="AC14" s="318"/>
      <c r="AD14" s="317"/>
      <c r="AE14" s="318">
        <v>7</v>
      </c>
      <c r="AF14" s="438">
        <v>12</v>
      </c>
      <c r="AG14" s="318"/>
      <c r="AH14" s="317"/>
      <c r="AI14" s="318"/>
      <c r="AJ14" s="319"/>
      <c r="AK14" s="229"/>
      <c r="AL14" s="232"/>
      <c r="AM14" s="231">
        <v>8</v>
      </c>
      <c r="AN14" s="438">
        <v>11</v>
      </c>
      <c r="AO14" s="231"/>
      <c r="AP14" s="232"/>
      <c r="AQ14" s="231"/>
      <c r="AR14" s="230"/>
      <c r="AS14" s="231"/>
      <c r="AT14" s="233"/>
      <c r="AU14" s="231"/>
      <c r="AV14" s="358"/>
      <c r="AW14" s="367"/>
      <c r="AX14" s="368"/>
      <c r="AY14" s="369"/>
      <c r="AZ14" s="370"/>
    </row>
    <row r="15" spans="1:53" ht="13.15" customHeight="1">
      <c r="A15" s="1">
        <v>11</v>
      </c>
      <c r="B15" s="20" t="s">
        <v>75</v>
      </c>
      <c r="C15" s="106" t="s">
        <v>47</v>
      </c>
      <c r="D15" s="10">
        <f t="shared" si="0"/>
        <v>57</v>
      </c>
      <c r="E15" s="19">
        <f>SUM(R15+AD15+AF15+AH15+AP15+AT15)</f>
        <v>31</v>
      </c>
      <c r="F15" s="48">
        <f>SUM(V15+AX15)</f>
        <v>26</v>
      </c>
      <c r="G15" s="588">
        <v>10</v>
      </c>
      <c r="H15" s="338">
        <v>9</v>
      </c>
      <c r="I15" s="339"/>
      <c r="J15" s="589"/>
      <c r="K15" s="171"/>
      <c r="L15" s="155"/>
      <c r="M15" s="154">
        <v>16</v>
      </c>
      <c r="N15" s="155">
        <v>3</v>
      </c>
      <c r="O15" s="155"/>
      <c r="P15" s="155"/>
      <c r="Q15" s="154">
        <v>15</v>
      </c>
      <c r="R15" s="438">
        <v>4</v>
      </c>
      <c r="S15" s="154"/>
      <c r="T15" s="155"/>
      <c r="U15" s="154">
        <v>6</v>
      </c>
      <c r="V15" s="133">
        <v>13</v>
      </c>
      <c r="W15" s="316"/>
      <c r="X15" s="418"/>
      <c r="Y15" s="318"/>
      <c r="Z15" s="317"/>
      <c r="AA15" s="318"/>
      <c r="AB15" s="317"/>
      <c r="AC15" s="318">
        <v>7</v>
      </c>
      <c r="AD15" s="438">
        <v>5</v>
      </c>
      <c r="AE15" s="318">
        <v>15</v>
      </c>
      <c r="AF15" s="438">
        <v>4</v>
      </c>
      <c r="AG15" s="318">
        <v>5</v>
      </c>
      <c r="AH15" s="438">
        <v>7</v>
      </c>
      <c r="AI15" s="322">
        <v>6</v>
      </c>
      <c r="AJ15" s="323">
        <v>1</v>
      </c>
      <c r="AK15" s="229"/>
      <c r="AL15" s="232"/>
      <c r="AM15" s="231"/>
      <c r="AN15" s="232"/>
      <c r="AO15" s="236">
        <v>7</v>
      </c>
      <c r="AP15" s="440">
        <v>5</v>
      </c>
      <c r="AQ15" s="231"/>
      <c r="AR15" s="230"/>
      <c r="AS15" s="231">
        <v>6</v>
      </c>
      <c r="AT15" s="510">
        <v>6</v>
      </c>
      <c r="AU15" s="236">
        <v>2</v>
      </c>
      <c r="AV15" s="359">
        <v>6</v>
      </c>
      <c r="AW15" s="367">
        <v>6</v>
      </c>
      <c r="AX15" s="132">
        <v>13</v>
      </c>
      <c r="AY15" s="373">
        <v>6</v>
      </c>
      <c r="AZ15" s="374">
        <v>6</v>
      </c>
    </row>
    <row r="16" spans="1:53" ht="13.15" customHeight="1">
      <c r="A16" s="1">
        <v>12</v>
      </c>
      <c r="B16" s="20" t="s">
        <v>253</v>
      </c>
      <c r="C16" s="106" t="s">
        <v>56</v>
      </c>
      <c r="D16" s="10">
        <f t="shared" si="0"/>
        <v>56</v>
      </c>
      <c r="E16" s="19">
        <f>SUM(X16+AH16+AL16+AP16+AR16+AT16)</f>
        <v>41</v>
      </c>
      <c r="F16" s="48">
        <f>SUM(AX16+AZ16)</f>
        <v>15</v>
      </c>
      <c r="G16" s="588"/>
      <c r="H16" s="338"/>
      <c r="I16" s="339"/>
      <c r="J16" s="589"/>
      <c r="K16" s="171"/>
      <c r="L16" s="155"/>
      <c r="M16" s="154"/>
      <c r="N16" s="155"/>
      <c r="O16" s="155"/>
      <c r="P16" s="155"/>
      <c r="Q16" s="154">
        <v>18</v>
      </c>
      <c r="R16" s="155">
        <v>1</v>
      </c>
      <c r="S16" s="157">
        <v>7</v>
      </c>
      <c r="T16" s="156">
        <v>5</v>
      </c>
      <c r="U16" s="157">
        <v>13</v>
      </c>
      <c r="V16" s="198">
        <v>6</v>
      </c>
      <c r="W16" s="320">
        <v>14</v>
      </c>
      <c r="X16" s="441">
        <v>5</v>
      </c>
      <c r="Y16" s="322"/>
      <c r="Z16" s="321"/>
      <c r="AA16" s="322">
        <v>16</v>
      </c>
      <c r="AB16" s="321">
        <v>3</v>
      </c>
      <c r="AC16" s="322">
        <v>7</v>
      </c>
      <c r="AD16" s="321">
        <v>5</v>
      </c>
      <c r="AE16" s="322"/>
      <c r="AF16" s="321"/>
      <c r="AG16" s="322">
        <v>5</v>
      </c>
      <c r="AH16" s="440">
        <v>7</v>
      </c>
      <c r="AI16" s="322">
        <v>6</v>
      </c>
      <c r="AJ16" s="323">
        <v>1</v>
      </c>
      <c r="AK16" s="234">
        <v>7</v>
      </c>
      <c r="AL16" s="440">
        <v>12</v>
      </c>
      <c r="AM16" s="236"/>
      <c r="AN16" s="237"/>
      <c r="AO16" s="236">
        <v>7</v>
      </c>
      <c r="AP16" s="440">
        <v>5</v>
      </c>
      <c r="AQ16" s="236">
        <v>13</v>
      </c>
      <c r="AR16" s="441">
        <v>6</v>
      </c>
      <c r="AS16" s="236">
        <v>6</v>
      </c>
      <c r="AT16" s="444">
        <v>6</v>
      </c>
      <c r="AU16" s="236">
        <v>2</v>
      </c>
      <c r="AV16" s="359">
        <v>6</v>
      </c>
      <c r="AW16" s="371">
        <v>10</v>
      </c>
      <c r="AX16" s="136">
        <v>9</v>
      </c>
      <c r="AY16" s="373">
        <v>6</v>
      </c>
      <c r="AZ16" s="137">
        <v>6</v>
      </c>
      <c r="BA16" s="2"/>
    </row>
    <row r="17" spans="1:53" ht="13.15" customHeight="1">
      <c r="A17" s="1">
        <v>13</v>
      </c>
      <c r="B17" s="20" t="s">
        <v>166</v>
      </c>
      <c r="C17" s="90" t="s">
        <v>44</v>
      </c>
      <c r="D17" s="10">
        <f t="shared" si="0"/>
        <v>45</v>
      </c>
      <c r="E17" s="19">
        <f>SUM(T17+AD17+AH17+AP17+AT17)</f>
        <v>31</v>
      </c>
      <c r="F17" s="48">
        <f>SUM(H17+AX17)</f>
        <v>14</v>
      </c>
      <c r="G17" s="588">
        <v>12</v>
      </c>
      <c r="H17" s="132">
        <v>7</v>
      </c>
      <c r="I17" s="339"/>
      <c r="J17" s="589"/>
      <c r="K17" s="171"/>
      <c r="L17" s="155"/>
      <c r="M17" s="154"/>
      <c r="N17" s="155"/>
      <c r="O17" s="155"/>
      <c r="P17" s="155"/>
      <c r="Q17" s="154"/>
      <c r="R17" s="155"/>
      <c r="S17" s="154">
        <v>6</v>
      </c>
      <c r="T17" s="438">
        <v>6</v>
      </c>
      <c r="U17" s="154">
        <v>16</v>
      </c>
      <c r="V17" s="168">
        <v>3</v>
      </c>
      <c r="W17" s="316"/>
      <c r="X17" s="418"/>
      <c r="Y17" s="318"/>
      <c r="Z17" s="317"/>
      <c r="AA17" s="318"/>
      <c r="AB17" s="317"/>
      <c r="AC17" s="318">
        <v>9</v>
      </c>
      <c r="AD17" s="438">
        <v>3</v>
      </c>
      <c r="AE17" s="318"/>
      <c r="AF17" s="317"/>
      <c r="AG17" s="318">
        <v>7</v>
      </c>
      <c r="AH17" s="438">
        <v>5</v>
      </c>
      <c r="AI17" s="322">
        <v>6</v>
      </c>
      <c r="AJ17" s="323">
        <v>1</v>
      </c>
      <c r="AK17" s="229"/>
      <c r="AL17" s="614"/>
      <c r="AM17" s="585"/>
      <c r="AN17" s="232"/>
      <c r="AO17" s="231">
        <v>8</v>
      </c>
      <c r="AP17" s="510">
        <v>4</v>
      </c>
      <c r="AQ17" s="256"/>
      <c r="AR17" s="541"/>
      <c r="AS17" s="256">
        <v>2</v>
      </c>
      <c r="AT17" s="510">
        <v>13</v>
      </c>
      <c r="AU17" s="236">
        <v>2</v>
      </c>
      <c r="AV17" s="359">
        <v>6</v>
      </c>
      <c r="AW17" s="367">
        <v>12</v>
      </c>
      <c r="AX17" s="132">
        <v>7</v>
      </c>
      <c r="AY17" s="369">
        <v>5</v>
      </c>
      <c r="AZ17" s="370">
        <v>7</v>
      </c>
    </row>
    <row r="18" spans="1:53" ht="13.15" customHeight="1">
      <c r="A18" s="1">
        <v>14</v>
      </c>
      <c r="B18" s="20" t="s">
        <v>70</v>
      </c>
      <c r="C18" s="106" t="s">
        <v>37</v>
      </c>
      <c r="D18" s="10">
        <f t="shared" si="0"/>
        <v>23</v>
      </c>
      <c r="E18" s="19">
        <f>SUM(R18+T18)</f>
        <v>6</v>
      </c>
      <c r="F18" s="48">
        <f>SUM(H18+V18)</f>
        <v>17</v>
      </c>
      <c r="G18" s="588">
        <v>7</v>
      </c>
      <c r="H18" s="132">
        <v>12</v>
      </c>
      <c r="I18" s="339"/>
      <c r="J18" s="589"/>
      <c r="K18" s="171"/>
      <c r="L18" s="155"/>
      <c r="M18" s="154"/>
      <c r="N18" s="155"/>
      <c r="O18" s="155"/>
      <c r="P18" s="155"/>
      <c r="Q18" s="154">
        <v>17</v>
      </c>
      <c r="R18" s="438">
        <v>2</v>
      </c>
      <c r="S18" s="154">
        <v>8</v>
      </c>
      <c r="T18" s="438">
        <v>4</v>
      </c>
      <c r="U18" s="154">
        <v>14</v>
      </c>
      <c r="V18" s="133">
        <v>5</v>
      </c>
      <c r="W18" s="316"/>
      <c r="X18" s="418"/>
      <c r="Y18" s="318"/>
      <c r="Z18" s="317"/>
      <c r="AA18" s="318"/>
      <c r="AB18" s="317"/>
      <c r="AC18" s="318"/>
      <c r="AD18" s="317"/>
      <c r="AE18" s="318"/>
      <c r="AF18" s="317"/>
      <c r="AG18" s="318"/>
      <c r="AH18" s="317"/>
      <c r="AI18" s="318"/>
      <c r="AJ18" s="319"/>
      <c r="AK18" s="229"/>
      <c r="AL18" s="614"/>
      <c r="AM18" s="585"/>
      <c r="AN18" s="232"/>
      <c r="AO18" s="254"/>
      <c r="AP18" s="233"/>
      <c r="AQ18" s="615"/>
      <c r="AR18" s="541"/>
      <c r="AS18" s="615"/>
      <c r="AT18" s="233"/>
      <c r="AU18" s="231"/>
      <c r="AV18" s="358"/>
      <c r="AW18" s="367"/>
      <c r="AX18" s="368"/>
      <c r="AY18" s="369"/>
      <c r="AZ18" s="370"/>
    </row>
    <row r="19" spans="1:53" s="2" customFormat="1" ht="13.15" customHeight="1">
      <c r="A19" s="1">
        <v>15</v>
      </c>
      <c r="B19" s="73" t="s">
        <v>164</v>
      </c>
      <c r="C19" s="106" t="s">
        <v>37</v>
      </c>
      <c r="D19" s="10">
        <f t="shared" si="0"/>
        <v>9</v>
      </c>
      <c r="E19" s="19">
        <f>SUM(T19+AD19+AP19)</f>
        <v>9</v>
      </c>
      <c r="F19" s="48">
        <v>0</v>
      </c>
      <c r="G19" s="588"/>
      <c r="H19" s="338"/>
      <c r="I19" s="339"/>
      <c r="J19" s="589"/>
      <c r="K19" s="171"/>
      <c r="L19" s="155"/>
      <c r="M19" s="154"/>
      <c r="N19" s="155"/>
      <c r="O19" s="155"/>
      <c r="P19" s="155"/>
      <c r="Q19" s="154"/>
      <c r="R19" s="155"/>
      <c r="S19" s="154">
        <v>11</v>
      </c>
      <c r="T19" s="438">
        <v>1</v>
      </c>
      <c r="U19" s="154"/>
      <c r="V19" s="168"/>
      <c r="W19" s="316"/>
      <c r="X19" s="418"/>
      <c r="Y19" s="318"/>
      <c r="Z19" s="318"/>
      <c r="AA19" s="318"/>
      <c r="AB19" s="317"/>
      <c r="AC19" s="318">
        <v>6</v>
      </c>
      <c r="AD19" s="438">
        <v>6</v>
      </c>
      <c r="AE19" s="318"/>
      <c r="AF19" s="317"/>
      <c r="AG19" s="318"/>
      <c r="AH19" s="317"/>
      <c r="AI19" s="318"/>
      <c r="AJ19" s="319"/>
      <c r="AK19" s="229"/>
      <c r="AL19" s="232"/>
      <c r="AM19" s="231"/>
      <c r="AN19" s="232"/>
      <c r="AO19" s="231">
        <v>10</v>
      </c>
      <c r="AP19" s="438">
        <v>2</v>
      </c>
      <c r="AQ19" s="231"/>
      <c r="AR19" s="230"/>
      <c r="AS19" s="231"/>
      <c r="AT19" s="233"/>
      <c r="AU19" s="231">
        <v>5</v>
      </c>
      <c r="AV19" s="358">
        <v>2</v>
      </c>
      <c r="AW19" s="367"/>
      <c r="AX19" s="368"/>
      <c r="AY19" s="369"/>
      <c r="AZ19" s="370"/>
      <c r="BA19" s="3"/>
    </row>
    <row r="20" spans="1:53" ht="13.15" customHeight="1">
      <c r="A20" s="1">
        <v>16</v>
      </c>
      <c r="B20" s="105" t="s">
        <v>160</v>
      </c>
      <c r="C20" s="106" t="s">
        <v>37</v>
      </c>
      <c r="D20" s="10">
        <f t="shared" si="0"/>
        <v>8</v>
      </c>
      <c r="E20" s="19">
        <f>SUM(T19+AD20+AP20+AT20)</f>
        <v>7</v>
      </c>
      <c r="F20" s="48">
        <f>SUM(J20)</f>
        <v>1</v>
      </c>
      <c r="G20" s="588">
        <v>0</v>
      </c>
      <c r="H20" s="338">
        <v>0</v>
      </c>
      <c r="I20" s="339">
        <v>11</v>
      </c>
      <c r="J20" s="188">
        <v>1</v>
      </c>
      <c r="K20" s="171"/>
      <c r="L20" s="155"/>
      <c r="M20" s="154"/>
      <c r="N20" s="155"/>
      <c r="O20" s="155"/>
      <c r="P20" s="155"/>
      <c r="Q20" s="154"/>
      <c r="R20" s="155"/>
      <c r="S20" s="154"/>
      <c r="T20" s="155"/>
      <c r="U20" s="154"/>
      <c r="V20" s="168"/>
      <c r="W20" s="316"/>
      <c r="X20" s="418"/>
      <c r="Y20" s="318"/>
      <c r="Z20" s="317"/>
      <c r="AA20" s="318">
        <v>18</v>
      </c>
      <c r="AB20" s="438">
        <v>1</v>
      </c>
      <c r="AC20" s="318">
        <v>10</v>
      </c>
      <c r="AD20" s="438">
        <v>2</v>
      </c>
      <c r="AE20" s="318"/>
      <c r="AF20" s="317"/>
      <c r="AG20" s="318"/>
      <c r="AH20" s="317"/>
      <c r="AI20" s="318">
        <v>5</v>
      </c>
      <c r="AJ20" s="319">
        <v>2</v>
      </c>
      <c r="AK20" s="229"/>
      <c r="AL20" s="614"/>
      <c r="AM20" s="585"/>
      <c r="AN20" s="232"/>
      <c r="AO20" s="231">
        <v>9</v>
      </c>
      <c r="AP20" s="510">
        <v>3</v>
      </c>
      <c r="AQ20" s="256"/>
      <c r="AR20" s="541"/>
      <c r="AS20" s="256">
        <v>11</v>
      </c>
      <c r="AT20" s="510">
        <v>1</v>
      </c>
      <c r="AU20" s="231"/>
      <c r="AV20" s="358"/>
      <c r="AW20" s="367"/>
      <c r="AX20" s="368"/>
      <c r="AY20" s="369"/>
      <c r="AZ20" s="370"/>
    </row>
    <row r="21" spans="1:53" ht="13.15" customHeight="1">
      <c r="A21" s="1">
        <v>17</v>
      </c>
      <c r="B21" s="20" t="s">
        <v>247</v>
      </c>
      <c r="C21" s="106" t="s">
        <v>81</v>
      </c>
      <c r="D21" s="10">
        <f t="shared" si="0"/>
        <v>5</v>
      </c>
      <c r="E21" s="19">
        <f>SUM(AH21)</f>
        <v>1</v>
      </c>
      <c r="F21" s="48">
        <f>SUM(J21)</f>
        <v>4</v>
      </c>
      <c r="G21" s="588">
        <v>0</v>
      </c>
      <c r="H21" s="338">
        <v>0</v>
      </c>
      <c r="I21" s="339">
        <v>8</v>
      </c>
      <c r="J21" s="188">
        <v>4</v>
      </c>
      <c r="K21" s="171"/>
      <c r="L21" s="155"/>
      <c r="M21" s="154"/>
      <c r="N21" s="155"/>
      <c r="O21" s="155"/>
      <c r="P21" s="155"/>
      <c r="Q21" s="154"/>
      <c r="R21" s="155"/>
      <c r="S21" s="154"/>
      <c r="T21" s="155"/>
      <c r="U21" s="280"/>
      <c r="V21" s="168"/>
      <c r="W21" s="316"/>
      <c r="X21" s="418"/>
      <c r="Y21" s="318"/>
      <c r="Z21" s="317"/>
      <c r="AA21" s="318"/>
      <c r="AB21" s="317"/>
      <c r="AC21" s="318"/>
      <c r="AD21" s="317"/>
      <c r="AE21" s="318"/>
      <c r="AF21" s="317"/>
      <c r="AG21" s="318">
        <v>11</v>
      </c>
      <c r="AH21" s="438">
        <v>1</v>
      </c>
      <c r="AI21" s="318"/>
      <c r="AJ21" s="319"/>
      <c r="AK21" s="229"/>
      <c r="AL21" s="614"/>
      <c r="AM21" s="585"/>
      <c r="AN21" s="232"/>
      <c r="AO21" s="231"/>
      <c r="AP21" s="233"/>
      <c r="AQ21" s="256"/>
      <c r="AR21" s="541"/>
      <c r="AS21" s="256"/>
      <c r="AT21" s="233"/>
      <c r="AU21" s="231">
        <v>6</v>
      </c>
      <c r="AV21" s="358">
        <v>1</v>
      </c>
      <c r="AW21" s="367"/>
      <c r="AX21" s="368"/>
      <c r="AY21" s="369"/>
      <c r="AZ21" s="370"/>
    </row>
    <row r="22" spans="1:53" ht="13.15" customHeight="1">
      <c r="A22" s="1">
        <v>18</v>
      </c>
      <c r="B22" s="94" t="s">
        <v>326</v>
      </c>
      <c r="C22" s="91" t="s">
        <v>40</v>
      </c>
      <c r="D22" s="10">
        <f t="shared" si="0"/>
        <v>4</v>
      </c>
      <c r="E22" s="19">
        <f>SUM(AH22)</f>
        <v>4</v>
      </c>
      <c r="F22" s="48">
        <v>0</v>
      </c>
      <c r="G22" s="586"/>
      <c r="H22" s="385"/>
      <c r="I22" s="386"/>
      <c r="J22" s="587"/>
      <c r="K22" s="169"/>
      <c r="L22" s="165"/>
      <c r="M22" s="166"/>
      <c r="N22" s="165"/>
      <c r="O22" s="165"/>
      <c r="P22" s="165"/>
      <c r="Q22" s="166"/>
      <c r="R22" s="165"/>
      <c r="S22" s="166"/>
      <c r="T22" s="165"/>
      <c r="U22" s="166"/>
      <c r="V22" s="170"/>
      <c r="W22" s="394"/>
      <c r="X22" s="533"/>
      <c r="Y22" s="396"/>
      <c r="Z22" s="395"/>
      <c r="AA22" s="396"/>
      <c r="AB22" s="395"/>
      <c r="AC22" s="322"/>
      <c r="AD22" s="321"/>
      <c r="AE22" s="396"/>
      <c r="AF22" s="395"/>
      <c r="AG22" s="322">
        <v>8</v>
      </c>
      <c r="AH22" s="440">
        <v>4</v>
      </c>
      <c r="AI22" s="396"/>
      <c r="AJ22" s="525"/>
      <c r="AK22" s="229"/>
      <c r="AL22" s="232"/>
      <c r="AM22" s="585"/>
      <c r="AN22" s="232"/>
      <c r="AO22" s="231"/>
      <c r="AP22" s="233"/>
      <c r="AQ22" s="256"/>
      <c r="AR22" s="541"/>
      <c r="AS22" s="256"/>
      <c r="AT22" s="233"/>
      <c r="AU22" s="231">
        <v>6</v>
      </c>
      <c r="AV22" s="358">
        <v>1</v>
      </c>
      <c r="AW22" s="367"/>
      <c r="AX22" s="368"/>
      <c r="AY22" s="369"/>
      <c r="AZ22" s="370"/>
    </row>
    <row r="23" spans="1:53" s="2" customFormat="1" ht="13.15" customHeight="1">
      <c r="A23" s="1">
        <v>19</v>
      </c>
      <c r="B23" s="74" t="s">
        <v>367</v>
      </c>
      <c r="C23" s="95" t="s">
        <v>77</v>
      </c>
      <c r="D23" s="10">
        <f t="shared" si="0"/>
        <v>2</v>
      </c>
      <c r="E23" s="19">
        <v>0</v>
      </c>
      <c r="F23" s="48">
        <f>SUM(AZ23)</f>
        <v>2</v>
      </c>
      <c r="G23" s="588"/>
      <c r="H23" s="338"/>
      <c r="I23" s="339"/>
      <c r="J23" s="589"/>
      <c r="K23" s="171"/>
      <c r="L23" s="155"/>
      <c r="M23" s="154"/>
      <c r="N23" s="155"/>
      <c r="O23" s="155"/>
      <c r="P23" s="155"/>
      <c r="Q23" s="154"/>
      <c r="R23" s="155"/>
      <c r="S23" s="154"/>
      <c r="T23" s="155"/>
      <c r="U23" s="154"/>
      <c r="V23" s="168"/>
      <c r="W23" s="316"/>
      <c r="X23" s="418"/>
      <c r="Y23" s="318"/>
      <c r="Z23" s="318"/>
      <c r="AA23" s="318"/>
      <c r="AB23" s="318"/>
      <c r="AC23" s="318"/>
      <c r="AD23" s="318"/>
      <c r="AE23" s="318"/>
      <c r="AF23" s="318"/>
      <c r="AG23" s="318"/>
      <c r="AH23" s="318"/>
      <c r="AI23" s="318"/>
      <c r="AJ23" s="319"/>
      <c r="AK23" s="249"/>
      <c r="AL23" s="250"/>
      <c r="AM23" s="251"/>
      <c r="AN23" s="250"/>
      <c r="AO23" s="251"/>
      <c r="AP23" s="250"/>
      <c r="AQ23" s="251"/>
      <c r="AR23" s="544"/>
      <c r="AS23" s="251"/>
      <c r="AT23" s="252"/>
      <c r="AU23" s="251"/>
      <c r="AV23" s="590"/>
      <c r="AW23" s="375"/>
      <c r="AX23" s="376"/>
      <c r="AY23" s="373">
        <v>10</v>
      </c>
      <c r="AZ23" s="137">
        <v>2</v>
      </c>
    </row>
    <row r="24" spans="1:53" ht="13.15" customHeight="1" thickBot="1">
      <c r="B24" s="36"/>
      <c r="C24" s="107"/>
      <c r="D24" s="99"/>
      <c r="E24" s="21"/>
      <c r="F24" s="21"/>
      <c r="G24" s="609"/>
      <c r="H24" s="354"/>
      <c r="I24" s="468"/>
      <c r="J24" s="610"/>
      <c r="K24" s="172"/>
      <c r="L24" s="173"/>
      <c r="M24" s="174"/>
      <c r="N24" s="173"/>
      <c r="O24" s="173"/>
      <c r="P24" s="173"/>
      <c r="Q24" s="174"/>
      <c r="R24" s="173"/>
      <c r="S24" s="174"/>
      <c r="T24" s="173"/>
      <c r="U24" s="174"/>
      <c r="V24" s="175"/>
      <c r="W24" s="327"/>
      <c r="X24" s="492"/>
      <c r="Y24" s="493"/>
      <c r="Z24" s="493"/>
      <c r="AA24" s="493"/>
      <c r="AB24" s="493"/>
      <c r="AC24" s="493"/>
      <c r="AD24" s="493"/>
      <c r="AE24" s="493"/>
      <c r="AF24" s="493"/>
      <c r="AG24" s="493"/>
      <c r="AH24" s="493"/>
      <c r="AI24" s="493"/>
      <c r="AJ24" s="506"/>
      <c r="AK24" s="616"/>
      <c r="AL24" s="617"/>
      <c r="AM24" s="617"/>
      <c r="AN24" s="501"/>
      <c r="AO24" s="484"/>
      <c r="AP24" s="618"/>
      <c r="AQ24" s="618"/>
      <c r="AR24" s="619"/>
      <c r="AS24" s="618"/>
      <c r="AT24" s="502"/>
      <c r="AU24" s="484"/>
      <c r="AV24" s="503"/>
      <c r="AW24" s="521"/>
      <c r="AX24" s="471"/>
      <c r="AY24" s="620"/>
      <c r="AZ24" s="473"/>
    </row>
    <row r="25" spans="1:53">
      <c r="B25" s="29"/>
      <c r="C25" s="30"/>
      <c r="D25" s="27"/>
    </row>
    <row r="26" spans="1:53">
      <c r="B26" s="29"/>
      <c r="C26" s="30"/>
      <c r="D26" s="27"/>
      <c r="K26" s="24"/>
      <c r="L26" s="25"/>
      <c r="M26" s="25"/>
      <c r="N26" s="25"/>
      <c r="O26" s="25"/>
      <c r="P26" s="25"/>
    </row>
    <row r="27" spans="1:53">
      <c r="B27" s="29"/>
      <c r="C27" s="30"/>
      <c r="D27" s="27"/>
    </row>
    <row r="28" spans="1:53">
      <c r="B28" s="29"/>
      <c r="C28" s="30"/>
      <c r="D28" s="27"/>
    </row>
    <row r="29" spans="1:53">
      <c r="B29" s="27"/>
      <c r="C29" s="27"/>
      <c r="D29" s="27"/>
      <c r="AG29" s="28"/>
      <c r="AH29" s="28"/>
    </row>
    <row r="30" spans="1:53">
      <c r="B30" s="27"/>
      <c r="C30" s="27"/>
      <c r="D30" s="27"/>
    </row>
    <row r="67" spans="53:53">
      <c r="BA67" s="2"/>
    </row>
    <row r="123" spans="53:53">
      <c r="BA123" s="2"/>
    </row>
  </sheetData>
  <sortState ref="A5:BA23">
    <sortCondition descending="1" ref="D5:D23"/>
  </sortState>
  <mergeCells count="5">
    <mergeCell ref="K2:V2"/>
    <mergeCell ref="W2:AJ2"/>
    <mergeCell ref="AW2:AZ2"/>
    <mergeCell ref="G2:J2"/>
    <mergeCell ref="AK2:AV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">
    <tabColor theme="1"/>
  </sheetPr>
  <dimension ref="A1:AZ19"/>
  <sheetViews>
    <sheetView zoomScale="110" zoomScaleNormal="11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1" sqref="B11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8.28515625" customWidth="1"/>
    <col min="38" max="38" width="3.7109375" customWidth="1"/>
    <col min="39" max="39" width="8.28515625" customWidth="1"/>
    <col min="40" max="40" width="3.7109375" customWidth="1"/>
    <col min="41" max="41" width="8" customWidth="1"/>
    <col min="42" max="42" width="3.7109375" customWidth="1"/>
    <col min="43" max="43" width="8.140625" customWidth="1"/>
    <col min="44" max="44" width="3.7109375" customWidth="1"/>
    <col min="45" max="45" width="9.28515625" customWidth="1"/>
    <col min="46" max="46" width="3.140625" customWidth="1"/>
    <col min="47" max="47" width="7.28515625" customWidth="1"/>
    <col min="48" max="48" width="3.7109375" customWidth="1"/>
    <col min="49" max="49" width="8.28515625" customWidth="1"/>
    <col min="50" max="50" width="3.7109375" customWidth="1"/>
    <col min="51" max="51" width="8.5703125" customWidth="1"/>
    <col min="52" max="52" width="3.7109375" customWidth="1"/>
    <col min="53" max="53" width="8.5703125" style="1" customWidth="1"/>
    <col min="54" max="54" width="3.7109375" style="1" customWidth="1"/>
    <col min="55" max="16384" width="9.140625" style="1"/>
  </cols>
  <sheetData>
    <row r="1" spans="1:52" s="41" customFormat="1" ht="13.5" thickBot="1">
      <c r="L1" s="563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spans="1:52" s="3" customFormat="1" ht="13.5" thickBot="1">
      <c r="B2" s="87" t="s">
        <v>271</v>
      </c>
      <c r="C2" s="45"/>
      <c r="D2" s="46"/>
      <c r="E2" s="46"/>
      <c r="F2" s="46"/>
      <c r="G2" s="785" t="s">
        <v>259</v>
      </c>
      <c r="H2" s="786"/>
      <c r="I2" s="786"/>
      <c r="J2" s="787"/>
      <c r="K2" s="797" t="s">
        <v>263</v>
      </c>
      <c r="L2" s="797"/>
      <c r="M2" s="797"/>
      <c r="N2" s="797"/>
      <c r="O2" s="797"/>
      <c r="P2" s="797"/>
      <c r="Q2" s="797"/>
      <c r="R2" s="797"/>
      <c r="S2" s="797"/>
      <c r="T2" s="797"/>
      <c r="U2" s="797"/>
      <c r="V2" s="798"/>
      <c r="W2" s="788" t="s">
        <v>272</v>
      </c>
      <c r="X2" s="790"/>
      <c r="Y2" s="790"/>
      <c r="Z2" s="790"/>
      <c r="AA2" s="790"/>
      <c r="AB2" s="790"/>
      <c r="AC2" s="790"/>
      <c r="AD2" s="790"/>
      <c r="AE2" s="790"/>
      <c r="AF2" s="790"/>
      <c r="AG2" s="790"/>
      <c r="AH2" s="790"/>
      <c r="AI2" s="791" t="s">
        <v>25</v>
      </c>
      <c r="AJ2" s="814"/>
      <c r="AK2" s="814"/>
      <c r="AL2" s="814"/>
      <c r="AM2" s="814"/>
      <c r="AN2" s="814"/>
      <c r="AO2" s="814"/>
      <c r="AP2" s="814"/>
      <c r="AQ2" s="814"/>
      <c r="AR2" s="814"/>
      <c r="AS2" s="814"/>
      <c r="AT2" s="814"/>
      <c r="AU2" s="814"/>
      <c r="AV2" s="823"/>
      <c r="AW2" s="816" t="s">
        <v>334</v>
      </c>
      <c r="AX2" s="794"/>
      <c r="AY2" s="794"/>
      <c r="AZ2" s="795"/>
    </row>
    <row r="3" spans="1:52">
      <c r="B3" s="139" t="s">
        <v>293</v>
      </c>
      <c r="C3" s="47"/>
      <c r="D3" s="44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11" t="s">
        <v>6</v>
      </c>
      <c r="L3" s="148"/>
      <c r="M3" s="146" t="s">
        <v>6</v>
      </c>
      <c r="N3" s="146"/>
      <c r="O3" s="146" t="s">
        <v>6</v>
      </c>
      <c r="P3" s="147"/>
      <c r="Q3" s="147" t="s">
        <v>6</v>
      </c>
      <c r="R3" s="535"/>
      <c r="S3" s="147" t="s">
        <v>6</v>
      </c>
      <c r="T3" s="535"/>
      <c r="U3" s="147" t="s">
        <v>6</v>
      </c>
      <c r="V3" s="513"/>
      <c r="W3" s="309" t="s">
        <v>6</v>
      </c>
      <c r="X3" s="416"/>
      <c r="Y3" s="310" t="s">
        <v>6</v>
      </c>
      <c r="Z3" s="310"/>
      <c r="AA3" s="310" t="s">
        <v>6</v>
      </c>
      <c r="AB3" s="310"/>
      <c r="AC3" s="310" t="s">
        <v>6</v>
      </c>
      <c r="AD3" s="310"/>
      <c r="AE3" s="310" t="s">
        <v>6</v>
      </c>
      <c r="AF3" s="311"/>
      <c r="AG3" s="310" t="s">
        <v>6</v>
      </c>
      <c r="AH3" s="417"/>
      <c r="AI3" s="221" t="s">
        <v>6</v>
      </c>
      <c r="AJ3" s="611"/>
      <c r="AK3" s="611" t="s">
        <v>6</v>
      </c>
      <c r="AL3" s="611"/>
      <c r="AM3" s="611" t="s">
        <v>6</v>
      </c>
      <c r="AN3" s="222"/>
      <c r="AO3" s="223" t="s">
        <v>6</v>
      </c>
      <c r="AP3" s="224"/>
      <c r="AQ3" s="224" t="s">
        <v>6</v>
      </c>
      <c r="AR3" s="224"/>
      <c r="AS3" s="224" t="s">
        <v>6</v>
      </c>
      <c r="AT3" s="224"/>
      <c r="AU3" s="224" t="s">
        <v>6</v>
      </c>
      <c r="AV3" s="479"/>
      <c r="AW3" s="412" t="s">
        <v>6</v>
      </c>
      <c r="AX3" s="413"/>
      <c r="AY3" s="414" t="s">
        <v>6</v>
      </c>
      <c r="AZ3" s="435"/>
    </row>
    <row r="4" spans="1:52" s="2" customFormat="1" ht="13.15" customHeight="1" thickBot="1">
      <c r="B4" s="86" t="s">
        <v>0</v>
      </c>
      <c r="C4" s="86" t="s">
        <v>8</v>
      </c>
      <c r="D4" s="86" t="s">
        <v>5</v>
      </c>
      <c r="E4" s="86" t="s">
        <v>5</v>
      </c>
      <c r="F4" s="86" t="s">
        <v>5</v>
      </c>
      <c r="G4" s="387" t="s">
        <v>9</v>
      </c>
      <c r="H4" s="388" t="s">
        <v>5</v>
      </c>
      <c r="I4" s="389" t="s">
        <v>10</v>
      </c>
      <c r="J4" s="464" t="s">
        <v>5</v>
      </c>
      <c r="K4" s="205" t="s">
        <v>19</v>
      </c>
      <c r="L4" s="206" t="s">
        <v>5</v>
      </c>
      <c r="M4" s="207" t="s">
        <v>23</v>
      </c>
      <c r="N4" s="206" t="s">
        <v>5</v>
      </c>
      <c r="O4" s="207" t="s">
        <v>1</v>
      </c>
      <c r="P4" s="206" t="s">
        <v>5</v>
      </c>
      <c r="Q4" s="207" t="s">
        <v>2</v>
      </c>
      <c r="R4" s="214" t="s">
        <v>5</v>
      </c>
      <c r="S4" s="207" t="s">
        <v>3</v>
      </c>
      <c r="T4" s="214" t="s">
        <v>5</v>
      </c>
      <c r="U4" s="207" t="s">
        <v>252</v>
      </c>
      <c r="V4" s="272" t="s">
        <v>5</v>
      </c>
      <c r="W4" s="400" t="s">
        <v>19</v>
      </c>
      <c r="X4" s="401" t="s">
        <v>5</v>
      </c>
      <c r="Y4" s="402" t="s">
        <v>23</v>
      </c>
      <c r="Z4" s="401" t="s">
        <v>5</v>
      </c>
      <c r="AA4" s="402" t="s">
        <v>1</v>
      </c>
      <c r="AB4" s="401" t="s">
        <v>5</v>
      </c>
      <c r="AC4" s="402" t="s">
        <v>2</v>
      </c>
      <c r="AD4" s="401" t="s">
        <v>5</v>
      </c>
      <c r="AE4" s="402" t="s">
        <v>3</v>
      </c>
      <c r="AF4" s="485" t="s">
        <v>5</v>
      </c>
      <c r="AG4" s="402" t="s">
        <v>4</v>
      </c>
      <c r="AH4" s="465" t="s">
        <v>5</v>
      </c>
      <c r="AI4" s="257" t="s">
        <v>19</v>
      </c>
      <c r="AJ4" s="258" t="s">
        <v>5</v>
      </c>
      <c r="AK4" s="623" t="s">
        <v>23</v>
      </c>
      <c r="AL4" s="624" t="s">
        <v>5</v>
      </c>
      <c r="AM4" s="623" t="s">
        <v>1</v>
      </c>
      <c r="AN4" s="258" t="s">
        <v>5</v>
      </c>
      <c r="AO4" s="259" t="s">
        <v>2</v>
      </c>
      <c r="AP4" s="260" t="s">
        <v>5</v>
      </c>
      <c r="AQ4" s="549" t="s">
        <v>3</v>
      </c>
      <c r="AR4" s="260" t="s">
        <v>5</v>
      </c>
      <c r="AS4" s="549" t="s">
        <v>4</v>
      </c>
      <c r="AT4" s="260" t="s">
        <v>5</v>
      </c>
      <c r="AU4" s="549" t="s">
        <v>277</v>
      </c>
      <c r="AV4" s="480" t="s">
        <v>5</v>
      </c>
      <c r="AW4" s="379" t="s">
        <v>21</v>
      </c>
      <c r="AX4" s="380" t="s">
        <v>5</v>
      </c>
      <c r="AY4" s="381" t="s">
        <v>22</v>
      </c>
      <c r="AZ4" s="466" t="s">
        <v>5</v>
      </c>
    </row>
    <row r="5" spans="1:52" ht="13.15" customHeight="1">
      <c r="A5" s="771">
        <v>1</v>
      </c>
      <c r="B5" s="449" t="s">
        <v>60</v>
      </c>
      <c r="C5" s="293" t="s">
        <v>82</v>
      </c>
      <c r="D5" s="284">
        <f t="shared" ref="D5:D15" si="0">F5+E5</f>
        <v>180</v>
      </c>
      <c r="E5" s="285">
        <f>SUM(L5+P5+T5+X5+AB5+AF5+AN5)</f>
        <v>146</v>
      </c>
      <c r="F5" s="290">
        <f>SUM(H5+V5)</f>
        <v>34</v>
      </c>
      <c r="G5" s="450">
        <v>1</v>
      </c>
      <c r="H5" s="279">
        <v>17</v>
      </c>
      <c r="I5" s="451">
        <v>2</v>
      </c>
      <c r="J5" s="452">
        <v>8</v>
      </c>
      <c r="K5" s="288">
        <v>1</v>
      </c>
      <c r="L5" s="453">
        <v>21</v>
      </c>
      <c r="M5" s="280">
        <v>3</v>
      </c>
      <c r="N5" s="281">
        <v>8</v>
      </c>
      <c r="O5" s="280">
        <v>1</v>
      </c>
      <c r="P5" s="453">
        <v>21</v>
      </c>
      <c r="Q5" s="280">
        <v>2</v>
      </c>
      <c r="R5" s="281">
        <v>9</v>
      </c>
      <c r="S5" s="280">
        <v>1</v>
      </c>
      <c r="T5" s="453">
        <v>18</v>
      </c>
      <c r="U5" s="280">
        <v>1</v>
      </c>
      <c r="V5" s="287">
        <v>17</v>
      </c>
      <c r="W5" s="454">
        <v>1</v>
      </c>
      <c r="X5" s="453">
        <v>25</v>
      </c>
      <c r="Y5" s="456"/>
      <c r="Z5" s="457"/>
      <c r="AA5" s="456">
        <v>1</v>
      </c>
      <c r="AB5" s="453">
        <v>25</v>
      </c>
      <c r="AC5" s="456"/>
      <c r="AD5" s="457"/>
      <c r="AE5" s="456">
        <v>1</v>
      </c>
      <c r="AF5" s="453">
        <v>19</v>
      </c>
      <c r="AG5" s="456">
        <v>3</v>
      </c>
      <c r="AH5" s="458">
        <v>5</v>
      </c>
      <c r="AI5" s="294" t="s">
        <v>355</v>
      </c>
      <c r="AJ5" s="295">
        <v>13</v>
      </c>
      <c r="AK5" s="296" t="s">
        <v>341</v>
      </c>
      <c r="AL5" s="295">
        <v>12</v>
      </c>
      <c r="AM5" s="296" t="s">
        <v>341</v>
      </c>
      <c r="AN5" s="453">
        <v>17</v>
      </c>
      <c r="AO5" s="296"/>
      <c r="AP5" s="295"/>
      <c r="AQ5" s="296"/>
      <c r="AR5" s="295"/>
      <c r="AS5" s="295"/>
      <c r="AT5" s="295"/>
      <c r="AU5" s="295"/>
      <c r="AV5" s="497"/>
      <c r="AW5" s="460"/>
      <c r="AX5" s="461"/>
      <c r="AY5" s="462"/>
      <c r="AZ5" s="463"/>
    </row>
    <row r="6" spans="1:52" ht="13.15" customHeight="1">
      <c r="A6" s="771">
        <v>2</v>
      </c>
      <c r="B6" s="749" t="s">
        <v>113</v>
      </c>
      <c r="C6" s="90" t="s">
        <v>37</v>
      </c>
      <c r="D6" s="10">
        <f t="shared" si="0"/>
        <v>111</v>
      </c>
      <c r="E6" s="19">
        <f>SUM(X6+AB6+AJ6+AL6+AN6+AP6+AR6)</f>
        <v>90</v>
      </c>
      <c r="F6" s="48">
        <f>SUM(H6+AX6)</f>
        <v>21</v>
      </c>
      <c r="G6" s="337">
        <v>2</v>
      </c>
      <c r="H6" s="132">
        <v>13</v>
      </c>
      <c r="I6" s="339">
        <v>5</v>
      </c>
      <c r="J6" s="340">
        <v>2</v>
      </c>
      <c r="K6" s="171"/>
      <c r="L6" s="155"/>
      <c r="M6" s="154"/>
      <c r="N6" s="155"/>
      <c r="O6" s="154"/>
      <c r="P6" s="155"/>
      <c r="Q6" s="154"/>
      <c r="R6" s="155"/>
      <c r="S6" s="154"/>
      <c r="T6" s="155"/>
      <c r="U6" s="154"/>
      <c r="V6" s="168"/>
      <c r="W6" s="316">
        <v>2</v>
      </c>
      <c r="X6" s="438">
        <v>21</v>
      </c>
      <c r="Y6" s="318">
        <v>3</v>
      </c>
      <c r="Z6" s="317">
        <v>5</v>
      </c>
      <c r="AA6" s="318">
        <v>9</v>
      </c>
      <c r="AB6" s="438">
        <v>10</v>
      </c>
      <c r="AC6" s="318">
        <v>3</v>
      </c>
      <c r="AD6" s="317">
        <v>5</v>
      </c>
      <c r="AE6" s="318">
        <v>8</v>
      </c>
      <c r="AF6" s="317">
        <v>5</v>
      </c>
      <c r="AG6" s="318"/>
      <c r="AH6" s="419"/>
      <c r="AI6" s="229">
        <v>1</v>
      </c>
      <c r="AJ6" s="438">
        <v>18</v>
      </c>
      <c r="AK6" s="231" t="s">
        <v>343</v>
      </c>
      <c r="AL6" s="438">
        <v>6</v>
      </c>
      <c r="AM6" s="231">
        <v>1</v>
      </c>
      <c r="AN6" s="438">
        <v>18</v>
      </c>
      <c r="AO6" s="231">
        <v>1</v>
      </c>
      <c r="AP6" s="438">
        <v>9</v>
      </c>
      <c r="AQ6" s="231">
        <v>3</v>
      </c>
      <c r="AR6" s="438">
        <v>8</v>
      </c>
      <c r="AS6" s="232"/>
      <c r="AT6" s="232"/>
      <c r="AU6" s="232"/>
      <c r="AV6" s="358"/>
      <c r="AW6" s="367">
        <v>3</v>
      </c>
      <c r="AX6" s="132">
        <v>8</v>
      </c>
      <c r="AY6" s="369"/>
      <c r="AZ6" s="370"/>
    </row>
    <row r="7" spans="1:52" ht="13.15" customHeight="1">
      <c r="A7" s="771">
        <v>3</v>
      </c>
      <c r="B7" s="749" t="s">
        <v>112</v>
      </c>
      <c r="C7" s="90" t="s">
        <v>46</v>
      </c>
      <c r="D7" s="10">
        <f t="shared" si="0"/>
        <v>91</v>
      </c>
      <c r="E7" s="19">
        <f>SUM(L7+P7+T7+X7+AB7+AN7+AR7)</f>
        <v>72</v>
      </c>
      <c r="F7" s="48">
        <f>SUM(V7+AX7)</f>
        <v>19</v>
      </c>
      <c r="G7" s="337">
        <v>7</v>
      </c>
      <c r="H7" s="338">
        <v>4</v>
      </c>
      <c r="I7" s="339">
        <v>4</v>
      </c>
      <c r="J7" s="340">
        <v>3</v>
      </c>
      <c r="K7" s="171">
        <v>6</v>
      </c>
      <c r="L7" s="438">
        <v>9</v>
      </c>
      <c r="M7" s="154">
        <v>5</v>
      </c>
      <c r="N7" s="155">
        <v>5</v>
      </c>
      <c r="O7" s="154">
        <v>5</v>
      </c>
      <c r="P7" s="438">
        <v>10</v>
      </c>
      <c r="Q7" s="154">
        <v>3</v>
      </c>
      <c r="R7" s="155">
        <v>6</v>
      </c>
      <c r="S7" s="154">
        <v>3</v>
      </c>
      <c r="T7" s="438">
        <v>10</v>
      </c>
      <c r="U7" s="154">
        <v>4</v>
      </c>
      <c r="V7" s="133">
        <v>7</v>
      </c>
      <c r="W7" s="316">
        <v>10</v>
      </c>
      <c r="X7" s="438">
        <v>9</v>
      </c>
      <c r="Y7" s="318"/>
      <c r="Z7" s="317"/>
      <c r="AA7" s="318">
        <v>7</v>
      </c>
      <c r="AB7" s="438">
        <v>12</v>
      </c>
      <c r="AC7" s="318"/>
      <c r="AD7" s="317"/>
      <c r="AE7" s="318">
        <v>5</v>
      </c>
      <c r="AF7" s="317">
        <v>8</v>
      </c>
      <c r="AG7" s="318"/>
      <c r="AH7" s="419"/>
      <c r="AI7" s="229">
        <v>4</v>
      </c>
      <c r="AJ7" s="232">
        <v>8</v>
      </c>
      <c r="AK7" s="231" t="s">
        <v>356</v>
      </c>
      <c r="AL7" s="232">
        <v>3</v>
      </c>
      <c r="AM7" s="231">
        <v>3</v>
      </c>
      <c r="AN7" s="438">
        <v>10</v>
      </c>
      <c r="AO7" s="231"/>
      <c r="AP7" s="232"/>
      <c r="AQ7" s="231">
        <v>2</v>
      </c>
      <c r="AR7" s="438">
        <v>12</v>
      </c>
      <c r="AS7" s="232"/>
      <c r="AT7" s="232"/>
      <c r="AU7" s="231" t="s">
        <v>343</v>
      </c>
      <c r="AV7" s="358">
        <v>4</v>
      </c>
      <c r="AW7" s="367">
        <v>2</v>
      </c>
      <c r="AX7" s="132">
        <v>12</v>
      </c>
      <c r="AY7" s="369">
        <v>2</v>
      </c>
      <c r="AZ7" s="370">
        <v>4</v>
      </c>
    </row>
    <row r="8" spans="1:52" ht="13.15" customHeight="1">
      <c r="A8" s="771">
        <v>4</v>
      </c>
      <c r="B8" s="749" t="s">
        <v>65</v>
      </c>
      <c r="C8" s="90" t="s">
        <v>82</v>
      </c>
      <c r="D8" s="10">
        <f t="shared" si="0"/>
        <v>88</v>
      </c>
      <c r="E8" s="19">
        <f>SUM(L8+N8+P8+R8+T8+AJ8+AL8)</f>
        <v>74</v>
      </c>
      <c r="F8" s="48">
        <f>SUM(H8+J8)</f>
        <v>14</v>
      </c>
      <c r="G8" s="337">
        <v>5</v>
      </c>
      <c r="H8" s="132">
        <v>6</v>
      </c>
      <c r="I8" s="339">
        <v>2</v>
      </c>
      <c r="J8" s="133">
        <v>8</v>
      </c>
      <c r="K8" s="171">
        <v>3</v>
      </c>
      <c r="L8" s="438">
        <v>13</v>
      </c>
      <c r="M8" s="154">
        <v>3</v>
      </c>
      <c r="N8" s="438">
        <v>8</v>
      </c>
      <c r="O8" s="154">
        <v>3</v>
      </c>
      <c r="P8" s="438">
        <v>13</v>
      </c>
      <c r="Q8" s="154">
        <v>2</v>
      </c>
      <c r="R8" s="438">
        <v>9</v>
      </c>
      <c r="S8" s="154">
        <v>4</v>
      </c>
      <c r="T8" s="438">
        <v>8</v>
      </c>
      <c r="U8" s="154">
        <v>5</v>
      </c>
      <c r="V8" s="168">
        <v>6</v>
      </c>
      <c r="W8" s="316">
        <v>11</v>
      </c>
      <c r="X8" s="317">
        <v>8</v>
      </c>
      <c r="Y8" s="318"/>
      <c r="Z8" s="317"/>
      <c r="AA8" s="318">
        <v>13</v>
      </c>
      <c r="AB8" s="317">
        <v>6</v>
      </c>
      <c r="AC8" s="318"/>
      <c r="AD8" s="317"/>
      <c r="AE8" s="318"/>
      <c r="AF8" s="317"/>
      <c r="AG8" s="318">
        <v>3</v>
      </c>
      <c r="AH8" s="419">
        <v>5</v>
      </c>
      <c r="AI8" s="229">
        <v>2</v>
      </c>
      <c r="AJ8" s="438">
        <v>14</v>
      </c>
      <c r="AK8" s="231">
        <v>1</v>
      </c>
      <c r="AL8" s="438">
        <v>9</v>
      </c>
      <c r="AM8" s="231">
        <v>5</v>
      </c>
      <c r="AN8" s="232">
        <v>7</v>
      </c>
      <c r="AO8" s="231"/>
      <c r="AP8" s="232"/>
      <c r="AQ8" s="231">
        <v>5</v>
      </c>
      <c r="AR8" s="232">
        <v>5</v>
      </c>
      <c r="AS8" s="231" t="s">
        <v>344</v>
      </c>
      <c r="AT8" s="232">
        <v>3</v>
      </c>
      <c r="AU8" s="232"/>
      <c r="AV8" s="358"/>
      <c r="AW8" s="367"/>
      <c r="AX8" s="368"/>
      <c r="AY8" s="369"/>
      <c r="AZ8" s="370"/>
    </row>
    <row r="9" spans="1:52" ht="13.15" customHeight="1" thickBot="1">
      <c r="A9" s="771">
        <v>5</v>
      </c>
      <c r="B9" s="774" t="s">
        <v>114</v>
      </c>
      <c r="C9" s="101" t="s">
        <v>115</v>
      </c>
      <c r="D9" s="10">
        <f t="shared" si="0"/>
        <v>81</v>
      </c>
      <c r="E9" s="19">
        <f>SUM(L9+P9+T9+AB9+AF9+AL9+AN9)</f>
        <v>56</v>
      </c>
      <c r="F9" s="48">
        <f>SUM(V9+AX9)</f>
        <v>25</v>
      </c>
      <c r="G9" s="337">
        <v>4</v>
      </c>
      <c r="H9" s="338">
        <v>7</v>
      </c>
      <c r="I9" s="339">
        <v>3</v>
      </c>
      <c r="J9" s="340">
        <v>5</v>
      </c>
      <c r="K9" s="171">
        <v>7</v>
      </c>
      <c r="L9" s="438">
        <v>8</v>
      </c>
      <c r="M9" s="154">
        <v>7</v>
      </c>
      <c r="N9" s="155">
        <v>3</v>
      </c>
      <c r="O9" s="154">
        <v>6</v>
      </c>
      <c r="P9" s="438">
        <v>9</v>
      </c>
      <c r="Q9" s="154">
        <v>5</v>
      </c>
      <c r="R9" s="155">
        <v>3</v>
      </c>
      <c r="S9" s="154">
        <v>5</v>
      </c>
      <c r="T9" s="438">
        <v>7</v>
      </c>
      <c r="U9" s="154">
        <v>3</v>
      </c>
      <c r="V9" s="133">
        <v>9</v>
      </c>
      <c r="W9" s="316">
        <v>14</v>
      </c>
      <c r="X9" s="317">
        <v>5</v>
      </c>
      <c r="Y9" s="318">
        <v>4</v>
      </c>
      <c r="Z9" s="317">
        <v>3</v>
      </c>
      <c r="AA9" s="318">
        <v>10</v>
      </c>
      <c r="AB9" s="438">
        <v>9</v>
      </c>
      <c r="AC9" s="318">
        <v>4</v>
      </c>
      <c r="AD9" s="317">
        <v>3</v>
      </c>
      <c r="AE9" s="318">
        <v>4</v>
      </c>
      <c r="AF9" s="438">
        <v>9</v>
      </c>
      <c r="AG9" s="318">
        <v>4</v>
      </c>
      <c r="AH9" s="419">
        <v>3</v>
      </c>
      <c r="AI9" s="229">
        <v>7</v>
      </c>
      <c r="AJ9" s="232">
        <v>5</v>
      </c>
      <c r="AK9" s="231">
        <v>2</v>
      </c>
      <c r="AL9" s="438">
        <v>6</v>
      </c>
      <c r="AM9" s="231">
        <v>4</v>
      </c>
      <c r="AN9" s="438">
        <v>8</v>
      </c>
      <c r="AO9" s="231">
        <v>2</v>
      </c>
      <c r="AP9" s="232">
        <v>6</v>
      </c>
      <c r="AQ9" s="231">
        <v>4</v>
      </c>
      <c r="AR9" s="232">
        <v>6</v>
      </c>
      <c r="AS9" s="232"/>
      <c r="AT9" s="232"/>
      <c r="AU9" s="231" t="s">
        <v>343</v>
      </c>
      <c r="AV9" s="358">
        <v>4</v>
      </c>
      <c r="AW9" s="367">
        <v>1</v>
      </c>
      <c r="AX9" s="132">
        <v>16</v>
      </c>
      <c r="AY9" s="369">
        <v>2</v>
      </c>
      <c r="AZ9" s="370">
        <v>4</v>
      </c>
    </row>
    <row r="10" spans="1:52" ht="13.15" customHeight="1">
      <c r="A10" s="27">
        <v>6</v>
      </c>
      <c r="B10" s="773" t="s">
        <v>117</v>
      </c>
      <c r="C10" s="95" t="s">
        <v>31</v>
      </c>
      <c r="D10" s="10">
        <f t="shared" si="0"/>
        <v>59</v>
      </c>
      <c r="E10" s="19">
        <f>SUM(L10+P10+X10+AJ10+AL10+AN10+AP10)</f>
        <v>50</v>
      </c>
      <c r="F10" s="48">
        <f>SUM(J10+V10)</f>
        <v>9</v>
      </c>
      <c r="G10" s="337">
        <v>0</v>
      </c>
      <c r="H10" s="338">
        <v>0</v>
      </c>
      <c r="I10" s="339">
        <v>3</v>
      </c>
      <c r="J10" s="621">
        <v>5</v>
      </c>
      <c r="K10" s="171">
        <v>5</v>
      </c>
      <c r="L10" s="438">
        <v>10</v>
      </c>
      <c r="M10" s="154">
        <v>7</v>
      </c>
      <c r="N10" s="155">
        <v>3</v>
      </c>
      <c r="O10" s="154">
        <v>7</v>
      </c>
      <c r="P10" s="438">
        <v>8</v>
      </c>
      <c r="Q10" s="154">
        <v>5</v>
      </c>
      <c r="R10" s="155">
        <v>3</v>
      </c>
      <c r="S10" s="154"/>
      <c r="T10" s="155"/>
      <c r="U10" s="154">
        <v>7</v>
      </c>
      <c r="V10" s="133">
        <v>4</v>
      </c>
      <c r="W10" s="316">
        <v>12</v>
      </c>
      <c r="X10" s="438">
        <v>7</v>
      </c>
      <c r="Y10" s="318">
        <v>4</v>
      </c>
      <c r="Z10" s="317">
        <v>3</v>
      </c>
      <c r="AA10" s="318">
        <v>14</v>
      </c>
      <c r="AB10" s="317">
        <v>5</v>
      </c>
      <c r="AC10" s="318">
        <v>4</v>
      </c>
      <c r="AD10" s="317">
        <v>3</v>
      </c>
      <c r="AE10" s="318"/>
      <c r="AF10" s="317"/>
      <c r="AG10" s="318">
        <v>4</v>
      </c>
      <c r="AH10" s="419">
        <v>3</v>
      </c>
      <c r="AI10" s="229">
        <v>5</v>
      </c>
      <c r="AJ10" s="438">
        <v>7</v>
      </c>
      <c r="AK10" s="231">
        <v>2</v>
      </c>
      <c r="AL10" s="438">
        <v>6</v>
      </c>
      <c r="AM10" s="231">
        <v>6</v>
      </c>
      <c r="AN10" s="438">
        <v>6</v>
      </c>
      <c r="AO10" s="231">
        <v>2</v>
      </c>
      <c r="AP10" s="438">
        <v>6</v>
      </c>
      <c r="AQ10" s="231"/>
      <c r="AR10" s="232"/>
      <c r="AS10" s="232"/>
      <c r="AT10" s="232"/>
      <c r="AU10" s="231" t="s">
        <v>343</v>
      </c>
      <c r="AV10" s="358">
        <v>4</v>
      </c>
      <c r="AW10" s="367"/>
      <c r="AX10" s="368"/>
      <c r="AY10" s="369"/>
      <c r="AZ10" s="370"/>
    </row>
    <row r="11" spans="1:52" ht="13.15" customHeight="1">
      <c r="A11" s="27">
        <v>7</v>
      </c>
      <c r="B11" s="82" t="s">
        <v>116</v>
      </c>
      <c r="C11" s="90" t="s">
        <v>44</v>
      </c>
      <c r="D11" s="10">
        <f t="shared" si="0"/>
        <v>38</v>
      </c>
      <c r="E11" s="19">
        <f>SUM(L11+P11+T11+AB11+AF11+AN11+AR11)</f>
        <v>29</v>
      </c>
      <c r="F11" s="48">
        <f>SUM(H11+AX11)</f>
        <v>9</v>
      </c>
      <c r="G11" s="337">
        <v>6</v>
      </c>
      <c r="H11" s="132">
        <v>5</v>
      </c>
      <c r="I11" s="339">
        <v>6</v>
      </c>
      <c r="J11" s="340">
        <v>1</v>
      </c>
      <c r="K11" s="171">
        <v>12</v>
      </c>
      <c r="L11" s="438">
        <v>3</v>
      </c>
      <c r="M11" s="154">
        <v>8</v>
      </c>
      <c r="N11" s="155">
        <v>2</v>
      </c>
      <c r="O11" s="154">
        <v>9</v>
      </c>
      <c r="P11" s="438">
        <v>6</v>
      </c>
      <c r="Q11" s="154">
        <v>6</v>
      </c>
      <c r="R11" s="155">
        <v>2</v>
      </c>
      <c r="S11" s="154">
        <v>8</v>
      </c>
      <c r="T11" s="438">
        <v>4</v>
      </c>
      <c r="U11" s="154">
        <v>8</v>
      </c>
      <c r="V11" s="168">
        <v>3</v>
      </c>
      <c r="W11" s="316">
        <v>17</v>
      </c>
      <c r="X11" s="317">
        <v>2</v>
      </c>
      <c r="Y11" s="318">
        <v>5</v>
      </c>
      <c r="Z11" s="317">
        <v>2</v>
      </c>
      <c r="AA11" s="318">
        <v>16</v>
      </c>
      <c r="AB11" s="438">
        <v>3</v>
      </c>
      <c r="AC11" s="318">
        <v>5</v>
      </c>
      <c r="AD11" s="317">
        <v>2</v>
      </c>
      <c r="AE11" s="318">
        <v>9</v>
      </c>
      <c r="AF11" s="439">
        <v>4</v>
      </c>
      <c r="AG11" s="318">
        <v>5</v>
      </c>
      <c r="AH11" s="540">
        <v>2</v>
      </c>
      <c r="AI11" s="229">
        <v>9</v>
      </c>
      <c r="AJ11" s="232">
        <v>3</v>
      </c>
      <c r="AK11" s="231">
        <v>4</v>
      </c>
      <c r="AL11" s="232">
        <v>1</v>
      </c>
      <c r="AM11" s="231">
        <v>7</v>
      </c>
      <c r="AN11" s="438">
        <v>5</v>
      </c>
      <c r="AO11" s="231">
        <v>3</v>
      </c>
      <c r="AP11" s="232">
        <v>3</v>
      </c>
      <c r="AQ11" s="231">
        <v>6</v>
      </c>
      <c r="AR11" s="438">
        <v>4</v>
      </c>
      <c r="AS11" s="231" t="s">
        <v>356</v>
      </c>
      <c r="AT11" s="232">
        <v>2</v>
      </c>
      <c r="AU11" s="231" t="s">
        <v>349</v>
      </c>
      <c r="AV11" s="358">
        <v>1</v>
      </c>
      <c r="AW11" s="367">
        <v>6</v>
      </c>
      <c r="AX11" s="132">
        <v>4</v>
      </c>
      <c r="AY11" s="369">
        <v>3</v>
      </c>
      <c r="AZ11" s="370">
        <v>1</v>
      </c>
    </row>
    <row r="12" spans="1:52" ht="13.15" customHeight="1">
      <c r="A12" s="27">
        <v>8</v>
      </c>
      <c r="B12" s="82" t="s">
        <v>168</v>
      </c>
      <c r="C12" s="101" t="s">
        <v>139</v>
      </c>
      <c r="D12" s="10">
        <f t="shared" si="0"/>
        <v>31</v>
      </c>
      <c r="E12" s="19">
        <f>SUM(L12+N12+P12+R12+T12)</f>
        <v>31</v>
      </c>
      <c r="F12" s="48">
        <v>0</v>
      </c>
      <c r="G12" s="337"/>
      <c r="H12" s="338"/>
      <c r="I12" s="339"/>
      <c r="J12" s="340"/>
      <c r="K12" s="171">
        <v>4</v>
      </c>
      <c r="L12" s="438">
        <v>11</v>
      </c>
      <c r="M12" s="154">
        <v>6</v>
      </c>
      <c r="N12" s="438">
        <v>4</v>
      </c>
      <c r="O12" s="154">
        <v>8</v>
      </c>
      <c r="P12" s="438">
        <v>7</v>
      </c>
      <c r="Q12" s="154">
        <v>4</v>
      </c>
      <c r="R12" s="438">
        <v>4</v>
      </c>
      <c r="S12" s="154">
        <v>7</v>
      </c>
      <c r="T12" s="438">
        <v>5</v>
      </c>
      <c r="U12" s="154"/>
      <c r="V12" s="168"/>
      <c r="W12" s="316"/>
      <c r="X12" s="317"/>
      <c r="Y12" s="318"/>
      <c r="Z12" s="317"/>
      <c r="AA12" s="318"/>
      <c r="AB12" s="317"/>
      <c r="AC12" s="318"/>
      <c r="AD12" s="317"/>
      <c r="AE12" s="318"/>
      <c r="AF12" s="317"/>
      <c r="AG12" s="318"/>
      <c r="AH12" s="419"/>
      <c r="AI12" s="229"/>
      <c r="AJ12" s="232"/>
      <c r="AK12" s="231"/>
      <c r="AL12" s="232"/>
      <c r="AM12" s="231"/>
      <c r="AN12" s="232"/>
      <c r="AO12" s="231"/>
      <c r="AP12" s="232"/>
      <c r="AQ12" s="231"/>
      <c r="AR12" s="232"/>
      <c r="AS12" s="232"/>
      <c r="AT12" s="232"/>
      <c r="AU12" s="232"/>
      <c r="AV12" s="358"/>
      <c r="AW12" s="367"/>
      <c r="AX12" s="368"/>
      <c r="AY12" s="369"/>
      <c r="AZ12" s="370"/>
    </row>
    <row r="13" spans="1:52" ht="13.15" customHeight="1">
      <c r="A13" s="27">
        <v>9</v>
      </c>
      <c r="B13" s="88" t="s">
        <v>182</v>
      </c>
      <c r="C13" s="90" t="s">
        <v>38</v>
      </c>
      <c r="D13" s="10">
        <f t="shared" si="0"/>
        <v>30</v>
      </c>
      <c r="E13" s="19">
        <f>SUM(L13+P13+T13+AB13+AF13+AN13+AP13)</f>
        <v>25</v>
      </c>
      <c r="F13" s="48">
        <f>SUM(H13+AX13)</f>
        <v>5</v>
      </c>
      <c r="G13" s="337">
        <v>9</v>
      </c>
      <c r="H13" s="132">
        <v>2</v>
      </c>
      <c r="I13" s="339">
        <v>6</v>
      </c>
      <c r="J13" s="340">
        <v>1</v>
      </c>
      <c r="K13" s="171">
        <v>11</v>
      </c>
      <c r="L13" s="438">
        <v>4</v>
      </c>
      <c r="M13" s="154">
        <v>8</v>
      </c>
      <c r="N13" s="155">
        <v>2</v>
      </c>
      <c r="O13" s="154">
        <v>11</v>
      </c>
      <c r="P13" s="438">
        <v>4</v>
      </c>
      <c r="Q13" s="154">
        <v>6</v>
      </c>
      <c r="R13" s="155">
        <v>2</v>
      </c>
      <c r="S13" s="154">
        <v>9</v>
      </c>
      <c r="T13" s="438">
        <v>3</v>
      </c>
      <c r="U13" s="154">
        <v>9</v>
      </c>
      <c r="V13" s="168">
        <v>2</v>
      </c>
      <c r="W13" s="316"/>
      <c r="X13" s="317"/>
      <c r="Y13" s="318">
        <v>5</v>
      </c>
      <c r="Z13" s="317">
        <v>2</v>
      </c>
      <c r="AA13" s="318">
        <v>15</v>
      </c>
      <c r="AB13" s="438">
        <v>4</v>
      </c>
      <c r="AC13" s="318">
        <v>5</v>
      </c>
      <c r="AD13" s="318">
        <v>2</v>
      </c>
      <c r="AE13" s="318">
        <v>10</v>
      </c>
      <c r="AF13" s="439">
        <v>3</v>
      </c>
      <c r="AG13" s="318">
        <v>5</v>
      </c>
      <c r="AH13" s="540">
        <v>2</v>
      </c>
      <c r="AI13" s="229">
        <v>10</v>
      </c>
      <c r="AJ13" s="232">
        <v>2</v>
      </c>
      <c r="AK13" s="231">
        <v>4</v>
      </c>
      <c r="AL13" s="232">
        <v>1</v>
      </c>
      <c r="AM13" s="231">
        <v>8</v>
      </c>
      <c r="AN13" s="438">
        <v>4</v>
      </c>
      <c r="AO13" s="231">
        <v>3</v>
      </c>
      <c r="AP13" s="438">
        <v>3</v>
      </c>
      <c r="AQ13" s="231">
        <v>7</v>
      </c>
      <c r="AR13" s="232">
        <v>3</v>
      </c>
      <c r="AS13" s="231" t="s">
        <v>356</v>
      </c>
      <c r="AT13" s="232">
        <v>2</v>
      </c>
      <c r="AU13" s="231" t="s">
        <v>349</v>
      </c>
      <c r="AV13" s="358">
        <v>1</v>
      </c>
      <c r="AW13" s="367">
        <v>7</v>
      </c>
      <c r="AX13" s="132">
        <v>3</v>
      </c>
      <c r="AY13" s="369">
        <v>3</v>
      </c>
      <c r="AZ13" s="370">
        <v>1</v>
      </c>
    </row>
    <row r="14" spans="1:52" ht="13.15" customHeight="1">
      <c r="A14" s="27">
        <v>10</v>
      </c>
      <c r="B14" s="82" t="s">
        <v>120</v>
      </c>
      <c r="C14" s="90" t="s">
        <v>42</v>
      </c>
      <c r="D14" s="10">
        <f t="shared" si="0"/>
        <v>28</v>
      </c>
      <c r="E14" s="19">
        <f>SUM(L14+P14+T14+X14+AJ14+AL14+AN14)</f>
        <v>25</v>
      </c>
      <c r="F14" s="48">
        <f>SUM(H14+AX14)</f>
        <v>3</v>
      </c>
      <c r="G14" s="337">
        <v>10</v>
      </c>
      <c r="H14" s="136">
        <v>1</v>
      </c>
      <c r="I14" s="339">
        <v>0</v>
      </c>
      <c r="J14" s="340">
        <v>0</v>
      </c>
      <c r="K14" s="171">
        <v>10</v>
      </c>
      <c r="L14" s="438">
        <v>5</v>
      </c>
      <c r="M14" s="154"/>
      <c r="N14" s="155"/>
      <c r="O14" s="154">
        <v>12</v>
      </c>
      <c r="P14" s="438">
        <v>3</v>
      </c>
      <c r="Q14" s="154"/>
      <c r="R14" s="155"/>
      <c r="S14" s="154">
        <v>10</v>
      </c>
      <c r="T14" s="438">
        <v>2</v>
      </c>
      <c r="U14" s="154">
        <v>10</v>
      </c>
      <c r="V14" s="198">
        <v>1</v>
      </c>
      <c r="W14" s="316">
        <v>16</v>
      </c>
      <c r="X14" s="438">
        <v>3</v>
      </c>
      <c r="Y14" s="318"/>
      <c r="Z14" s="317"/>
      <c r="AA14" s="318">
        <v>17</v>
      </c>
      <c r="AB14" s="317">
        <v>2</v>
      </c>
      <c r="AC14" s="318"/>
      <c r="AD14" s="317"/>
      <c r="AE14" s="318">
        <v>11</v>
      </c>
      <c r="AF14" s="317">
        <v>2</v>
      </c>
      <c r="AG14" s="318"/>
      <c r="AH14" s="419"/>
      <c r="AI14" s="229">
        <v>6</v>
      </c>
      <c r="AJ14" s="622">
        <v>6</v>
      </c>
      <c r="AK14" s="585">
        <v>3</v>
      </c>
      <c r="AL14" s="622">
        <v>3</v>
      </c>
      <c r="AM14" s="585">
        <v>9</v>
      </c>
      <c r="AN14" s="438">
        <v>3</v>
      </c>
      <c r="AO14" s="231"/>
      <c r="AP14" s="233"/>
      <c r="AQ14" s="256">
        <v>8</v>
      </c>
      <c r="AR14" s="233">
        <v>2</v>
      </c>
      <c r="AS14" s="233"/>
      <c r="AT14" s="233"/>
      <c r="AU14" s="231" t="s">
        <v>349</v>
      </c>
      <c r="AV14" s="358">
        <v>1</v>
      </c>
      <c r="AW14" s="367">
        <v>8</v>
      </c>
      <c r="AX14" s="132">
        <v>2</v>
      </c>
      <c r="AY14" s="369" t="s">
        <v>343</v>
      </c>
      <c r="AZ14" s="370">
        <v>1</v>
      </c>
    </row>
    <row r="15" spans="1:52" s="2" customFormat="1" ht="13.15" customHeight="1">
      <c r="A15" s="27">
        <v>11</v>
      </c>
      <c r="B15" s="82" t="s">
        <v>265</v>
      </c>
      <c r="C15" s="91" t="s">
        <v>45</v>
      </c>
      <c r="D15" s="10">
        <f t="shared" si="0"/>
        <v>11</v>
      </c>
      <c r="E15" s="19">
        <f>SUM(P15+Z15+AB15+AD15+AL15+AN15+AP15)</f>
        <v>10</v>
      </c>
      <c r="F15" s="48">
        <f>SUM(AX15)</f>
        <v>1</v>
      </c>
      <c r="G15" s="384"/>
      <c r="H15" s="385"/>
      <c r="I15" s="386"/>
      <c r="J15" s="530"/>
      <c r="K15" s="197">
        <v>14</v>
      </c>
      <c r="L15" s="156">
        <v>1</v>
      </c>
      <c r="M15" s="157">
        <v>9</v>
      </c>
      <c r="N15" s="156">
        <v>1</v>
      </c>
      <c r="O15" s="157">
        <v>13</v>
      </c>
      <c r="P15" s="440">
        <v>2</v>
      </c>
      <c r="Q15" s="157">
        <v>7</v>
      </c>
      <c r="R15" s="156">
        <v>1</v>
      </c>
      <c r="S15" s="157"/>
      <c r="T15" s="156"/>
      <c r="U15" s="157"/>
      <c r="V15" s="198"/>
      <c r="W15" s="320">
        <v>18</v>
      </c>
      <c r="X15" s="321">
        <v>1</v>
      </c>
      <c r="Y15" s="322">
        <v>6</v>
      </c>
      <c r="Z15" s="440">
        <v>1</v>
      </c>
      <c r="AA15" s="322">
        <v>18</v>
      </c>
      <c r="AB15" s="440">
        <v>1</v>
      </c>
      <c r="AC15" s="322">
        <v>6</v>
      </c>
      <c r="AD15" s="440">
        <v>1</v>
      </c>
      <c r="AE15" s="322"/>
      <c r="AF15" s="321"/>
      <c r="AG15" s="322">
        <v>6</v>
      </c>
      <c r="AH15" s="421">
        <v>1</v>
      </c>
      <c r="AI15" s="234">
        <v>11</v>
      </c>
      <c r="AJ15" s="237">
        <v>1</v>
      </c>
      <c r="AK15" s="236">
        <v>3</v>
      </c>
      <c r="AL15" s="440">
        <v>3</v>
      </c>
      <c r="AM15" s="236">
        <v>11</v>
      </c>
      <c r="AN15" s="440">
        <v>1</v>
      </c>
      <c r="AO15" s="236">
        <v>4</v>
      </c>
      <c r="AP15" s="440">
        <v>1</v>
      </c>
      <c r="AQ15" s="251"/>
      <c r="AR15" s="250"/>
      <c r="AS15" s="250"/>
      <c r="AT15" s="250"/>
      <c r="AU15" s="231" t="s">
        <v>349</v>
      </c>
      <c r="AV15" s="358">
        <v>1</v>
      </c>
      <c r="AW15" s="371">
        <v>9</v>
      </c>
      <c r="AX15" s="136">
        <v>1</v>
      </c>
      <c r="AY15" s="377"/>
      <c r="AZ15" s="524"/>
    </row>
    <row r="16" spans="1:52" s="2" customFormat="1" ht="13.15" customHeight="1">
      <c r="A16" s="7"/>
      <c r="B16" s="85"/>
      <c r="C16" s="85"/>
      <c r="D16" s="85"/>
      <c r="E16" s="85"/>
      <c r="F16" s="85"/>
      <c r="G16" s="384"/>
      <c r="H16" s="385"/>
      <c r="I16" s="386"/>
      <c r="J16" s="530"/>
      <c r="K16" s="169"/>
      <c r="L16" s="165"/>
      <c r="M16" s="166"/>
      <c r="N16" s="165"/>
      <c r="O16" s="166"/>
      <c r="P16" s="165"/>
      <c r="Q16" s="166"/>
      <c r="R16" s="165"/>
      <c r="S16" s="166"/>
      <c r="T16" s="165"/>
      <c r="U16" s="166"/>
      <c r="V16" s="170"/>
      <c r="W16" s="394"/>
      <c r="X16" s="395"/>
      <c r="Y16" s="396"/>
      <c r="Z16" s="395"/>
      <c r="AA16" s="396"/>
      <c r="AB16" s="395"/>
      <c r="AC16" s="396"/>
      <c r="AD16" s="395"/>
      <c r="AE16" s="396"/>
      <c r="AF16" s="395"/>
      <c r="AG16" s="396"/>
      <c r="AH16" s="532"/>
      <c r="AI16" s="249"/>
      <c r="AJ16" s="250"/>
      <c r="AK16" s="251"/>
      <c r="AL16" s="250"/>
      <c r="AM16" s="251"/>
      <c r="AN16" s="250"/>
      <c r="AO16" s="251"/>
      <c r="AP16" s="250"/>
      <c r="AQ16" s="251"/>
      <c r="AR16" s="250"/>
      <c r="AS16" s="250"/>
      <c r="AT16" s="250"/>
      <c r="AU16" s="250"/>
      <c r="AV16" s="590"/>
      <c r="AW16" s="375"/>
      <c r="AX16" s="376"/>
      <c r="AY16" s="377"/>
      <c r="AZ16" s="524"/>
    </row>
    <row r="17" spans="1:52" s="2" customFormat="1" ht="13.15" customHeight="1">
      <c r="A17" s="7"/>
      <c r="B17" s="85"/>
      <c r="C17" s="85"/>
      <c r="D17" s="85"/>
      <c r="E17" s="85"/>
      <c r="F17" s="85"/>
      <c r="G17" s="384"/>
      <c r="H17" s="385"/>
      <c r="I17" s="386"/>
      <c r="J17" s="530"/>
      <c r="K17" s="169"/>
      <c r="L17" s="165"/>
      <c r="M17" s="166"/>
      <c r="N17" s="165"/>
      <c r="O17" s="166"/>
      <c r="P17" s="165"/>
      <c r="Q17" s="166"/>
      <c r="R17" s="165"/>
      <c r="S17" s="166"/>
      <c r="T17" s="165"/>
      <c r="U17" s="166"/>
      <c r="V17" s="170"/>
      <c r="W17" s="394"/>
      <c r="X17" s="395"/>
      <c r="Y17" s="396"/>
      <c r="Z17" s="395"/>
      <c r="AA17" s="396"/>
      <c r="AB17" s="395"/>
      <c r="AC17" s="396"/>
      <c r="AD17" s="395"/>
      <c r="AE17" s="396"/>
      <c r="AF17" s="395"/>
      <c r="AG17" s="396"/>
      <c r="AH17" s="532"/>
      <c r="AI17" s="249"/>
      <c r="AJ17" s="250"/>
      <c r="AK17" s="251"/>
      <c r="AL17" s="250"/>
      <c r="AM17" s="251"/>
      <c r="AN17" s="250"/>
      <c r="AO17" s="251"/>
      <c r="AP17" s="250"/>
      <c r="AQ17" s="251"/>
      <c r="AR17" s="250"/>
      <c r="AS17" s="250"/>
      <c r="AT17" s="250"/>
      <c r="AU17" s="250"/>
      <c r="AV17" s="590"/>
      <c r="AW17" s="375"/>
      <c r="AX17" s="376"/>
      <c r="AY17" s="377"/>
      <c r="AZ17" s="524"/>
    </row>
    <row r="18" spans="1:52" s="2" customFormat="1" ht="13.15" customHeight="1">
      <c r="A18" s="7"/>
      <c r="B18" s="85"/>
      <c r="C18" s="85"/>
      <c r="D18" s="85"/>
      <c r="E18" s="85"/>
      <c r="F18" s="85"/>
      <c r="G18" s="384"/>
      <c r="H18" s="385"/>
      <c r="I18" s="386"/>
      <c r="J18" s="530"/>
      <c r="K18" s="169"/>
      <c r="L18" s="165"/>
      <c r="M18" s="166"/>
      <c r="N18" s="165"/>
      <c r="O18" s="166"/>
      <c r="P18" s="165"/>
      <c r="Q18" s="166"/>
      <c r="R18" s="165"/>
      <c r="S18" s="166"/>
      <c r="T18" s="165"/>
      <c r="U18" s="166"/>
      <c r="V18" s="170"/>
      <c r="W18" s="394"/>
      <c r="X18" s="395"/>
      <c r="Y18" s="396"/>
      <c r="Z18" s="395"/>
      <c r="AA18" s="396"/>
      <c r="AB18" s="395"/>
      <c r="AC18" s="396"/>
      <c r="AD18" s="395"/>
      <c r="AE18" s="396"/>
      <c r="AF18" s="395"/>
      <c r="AG18" s="396"/>
      <c r="AH18" s="532"/>
      <c r="AI18" s="249"/>
      <c r="AJ18" s="250"/>
      <c r="AK18" s="251"/>
      <c r="AL18" s="250"/>
      <c r="AM18" s="251"/>
      <c r="AN18" s="250"/>
      <c r="AO18" s="251"/>
      <c r="AP18" s="250"/>
      <c r="AQ18" s="251"/>
      <c r="AR18" s="250"/>
      <c r="AS18" s="250"/>
      <c r="AT18" s="250"/>
      <c r="AU18" s="250"/>
      <c r="AV18" s="590"/>
      <c r="AW18" s="375"/>
      <c r="AX18" s="376"/>
      <c r="AY18" s="377"/>
      <c r="AZ18" s="524"/>
    </row>
    <row r="19" spans="1:52" s="2" customFormat="1" ht="13.15" customHeight="1" thickBot="1">
      <c r="A19" s="7"/>
      <c r="B19" s="86"/>
      <c r="C19" s="86"/>
      <c r="D19" s="86"/>
      <c r="E19" s="86"/>
      <c r="F19" s="86"/>
      <c r="G19" s="387"/>
      <c r="H19" s="388"/>
      <c r="I19" s="389"/>
      <c r="J19" s="464"/>
      <c r="K19" s="205"/>
      <c r="L19" s="206"/>
      <c r="M19" s="207"/>
      <c r="N19" s="206"/>
      <c r="O19" s="207"/>
      <c r="P19" s="206"/>
      <c r="Q19" s="207"/>
      <c r="R19" s="206"/>
      <c r="S19" s="206"/>
      <c r="T19" s="206"/>
      <c r="U19" s="207"/>
      <c r="V19" s="272"/>
      <c r="W19" s="400"/>
      <c r="X19" s="401"/>
      <c r="Y19" s="402"/>
      <c r="Z19" s="401"/>
      <c r="AA19" s="402"/>
      <c r="AB19" s="401"/>
      <c r="AC19" s="402"/>
      <c r="AD19" s="401"/>
      <c r="AE19" s="402"/>
      <c r="AF19" s="401"/>
      <c r="AG19" s="402"/>
      <c r="AH19" s="465"/>
      <c r="AI19" s="257"/>
      <c r="AJ19" s="258"/>
      <c r="AK19" s="259"/>
      <c r="AL19" s="258"/>
      <c r="AM19" s="259"/>
      <c r="AN19" s="258"/>
      <c r="AO19" s="259"/>
      <c r="AP19" s="258"/>
      <c r="AQ19" s="259"/>
      <c r="AR19" s="258"/>
      <c r="AS19" s="258"/>
      <c r="AT19" s="258"/>
      <c r="AU19" s="258"/>
      <c r="AV19" s="480"/>
      <c r="AW19" s="379"/>
      <c r="AX19" s="380"/>
      <c r="AY19" s="381"/>
      <c r="AZ19" s="466"/>
    </row>
  </sheetData>
  <sortState ref="A5:AZ19">
    <sortCondition descending="1" ref="D5:D19"/>
  </sortState>
  <mergeCells count="5">
    <mergeCell ref="W2:AH2"/>
    <mergeCell ref="AW2:AZ2"/>
    <mergeCell ref="G2:J2"/>
    <mergeCell ref="K2:V2"/>
    <mergeCell ref="AI2:A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8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">
    <tabColor theme="1"/>
  </sheetPr>
  <dimension ref="A1:AZ266"/>
  <sheetViews>
    <sheetView zoomScale="110" zoomScaleNormal="110" workbookViewId="0">
      <pane xSplit="6" topLeftCell="G1" activePane="topRight" state="frozen"/>
      <selection pane="topRight" activeCell="B15" sqref="B15"/>
    </sheetView>
  </sheetViews>
  <sheetFormatPr defaultRowHeight="12.75"/>
  <cols>
    <col min="1" max="1" width="3.7109375" customWidth="1"/>
    <col min="2" max="2" width="25.7109375" customWidth="1"/>
    <col min="3" max="6" width="4.7109375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9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28515625" customWidth="1"/>
    <col min="36" max="36" width="3.7109375" customWidth="1"/>
    <col min="37" max="37" width="7.7109375" customWidth="1"/>
    <col min="38" max="38" width="3.7109375" customWidth="1"/>
    <col min="39" max="39" width="8.5703125" customWidth="1"/>
    <col min="40" max="40" width="3.7109375" customWidth="1"/>
    <col min="41" max="41" width="8.5703125" customWidth="1"/>
    <col min="42" max="42" width="3.5703125" customWidth="1"/>
    <col min="43" max="43" width="8.28515625" customWidth="1"/>
    <col min="44" max="44" width="3.7109375" customWidth="1"/>
    <col min="45" max="45" width="8.5703125" customWidth="1"/>
    <col min="46" max="46" width="3.7109375" customWidth="1"/>
    <col min="47" max="47" width="7.85546875" customWidth="1"/>
    <col min="48" max="48" width="3.7109375" customWidth="1"/>
    <col min="49" max="49" width="8.5703125" customWidth="1"/>
    <col min="50" max="50" width="3.7109375" customWidth="1"/>
    <col min="51" max="51" width="8.7109375" customWidth="1"/>
    <col min="52" max="52" width="3.7109375" customWidth="1"/>
    <col min="53" max="53" width="8.5703125" customWidth="1"/>
    <col min="54" max="54" width="3.7109375" customWidth="1"/>
    <col min="55" max="55" width="8.5703125" customWidth="1"/>
    <col min="56" max="56" width="3.7109375" customWidth="1"/>
  </cols>
  <sheetData>
    <row r="1" spans="1:52" s="31" customFormat="1" ht="13.5" thickBot="1">
      <c r="G1" s="41"/>
      <c r="H1" s="41"/>
      <c r="I1" s="41"/>
      <c r="J1" s="41"/>
      <c r="K1" s="41"/>
      <c r="L1" s="563"/>
      <c r="M1" s="563"/>
      <c r="N1" s="563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52" s="3" customFormat="1" ht="13.5" thickBot="1">
      <c r="B2" s="119" t="s">
        <v>266</v>
      </c>
      <c r="C2" s="46"/>
      <c r="D2" s="308"/>
      <c r="E2" s="46"/>
      <c r="F2" s="46"/>
      <c r="G2" s="785" t="s">
        <v>259</v>
      </c>
      <c r="H2" s="786"/>
      <c r="I2" s="786"/>
      <c r="J2" s="787"/>
      <c r="K2" s="796" t="s">
        <v>263</v>
      </c>
      <c r="L2" s="797"/>
      <c r="M2" s="797"/>
      <c r="N2" s="797"/>
      <c r="O2" s="797"/>
      <c r="P2" s="797"/>
      <c r="Q2" s="797"/>
      <c r="R2" s="797"/>
      <c r="S2" s="797"/>
      <c r="T2" s="797"/>
      <c r="U2" s="797"/>
      <c r="V2" s="798"/>
      <c r="W2" s="788" t="s">
        <v>275</v>
      </c>
      <c r="X2" s="790"/>
      <c r="Y2" s="790"/>
      <c r="Z2" s="790"/>
      <c r="AA2" s="790"/>
      <c r="AB2" s="790"/>
      <c r="AC2" s="790"/>
      <c r="AD2" s="790"/>
      <c r="AE2" s="790"/>
      <c r="AF2" s="790"/>
      <c r="AG2" s="790"/>
      <c r="AH2" s="817"/>
      <c r="AI2" s="805" t="s">
        <v>25</v>
      </c>
      <c r="AJ2" s="829"/>
      <c r="AK2" s="829"/>
      <c r="AL2" s="829"/>
      <c r="AM2" s="829"/>
      <c r="AN2" s="829"/>
      <c r="AO2" s="829"/>
      <c r="AP2" s="829"/>
      <c r="AQ2" s="829"/>
      <c r="AR2" s="829"/>
      <c r="AS2" s="829"/>
      <c r="AT2" s="829"/>
      <c r="AU2" s="829"/>
      <c r="AV2" s="830"/>
      <c r="AW2" s="793" t="s">
        <v>334</v>
      </c>
      <c r="AX2" s="794"/>
      <c r="AY2" s="794"/>
      <c r="AZ2" s="795"/>
    </row>
    <row r="3" spans="1:52" s="4" customFormat="1" ht="13.15" customHeight="1">
      <c r="B3" s="139" t="s">
        <v>293</v>
      </c>
      <c r="C3" s="100"/>
      <c r="D3" s="630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11" t="s">
        <v>6</v>
      </c>
      <c r="L3" s="148"/>
      <c r="M3" s="146" t="s">
        <v>6</v>
      </c>
      <c r="N3" s="148"/>
      <c r="O3" s="147" t="s">
        <v>6</v>
      </c>
      <c r="P3" s="147"/>
      <c r="Q3" s="146" t="s">
        <v>6</v>
      </c>
      <c r="R3" s="146"/>
      <c r="S3" s="147" t="s">
        <v>6</v>
      </c>
      <c r="T3" s="474"/>
      <c r="U3" s="147" t="s">
        <v>6</v>
      </c>
      <c r="V3" s="513"/>
      <c r="W3" s="390" t="s">
        <v>6</v>
      </c>
      <c r="X3" s="392"/>
      <c r="Y3" s="392" t="s">
        <v>6</v>
      </c>
      <c r="Z3" s="392"/>
      <c r="AA3" s="392" t="s">
        <v>6</v>
      </c>
      <c r="AB3" s="392"/>
      <c r="AC3" s="392" t="s">
        <v>6</v>
      </c>
      <c r="AD3" s="392"/>
      <c r="AE3" s="392" t="s">
        <v>6</v>
      </c>
      <c r="AF3" s="392"/>
      <c r="AG3" s="392" t="s">
        <v>6</v>
      </c>
      <c r="AH3" s="625"/>
      <c r="AI3" s="221" t="s">
        <v>6</v>
      </c>
      <c r="AJ3" s="611"/>
      <c r="AK3" s="611" t="s">
        <v>6</v>
      </c>
      <c r="AL3" s="611"/>
      <c r="AM3" s="611" t="s">
        <v>6</v>
      </c>
      <c r="AN3" s="222"/>
      <c r="AO3" s="223" t="s">
        <v>6</v>
      </c>
      <c r="AP3" s="224"/>
      <c r="AQ3" s="224" t="s">
        <v>6</v>
      </c>
      <c r="AR3" s="224"/>
      <c r="AS3" s="224" t="s">
        <v>6</v>
      </c>
      <c r="AT3" s="612"/>
      <c r="AU3" s="626" t="s">
        <v>6</v>
      </c>
      <c r="AV3" s="627"/>
      <c r="AW3" s="412" t="s">
        <v>6</v>
      </c>
      <c r="AX3" s="413"/>
      <c r="AY3" s="414" t="s">
        <v>6</v>
      </c>
      <c r="AZ3" s="435"/>
    </row>
    <row r="4" spans="1:52" ht="13.15" customHeight="1" thickBot="1">
      <c r="B4" s="86" t="s">
        <v>0</v>
      </c>
      <c r="C4" s="86" t="s">
        <v>8</v>
      </c>
      <c r="D4" s="104" t="s">
        <v>5</v>
      </c>
      <c r="E4" s="86" t="s">
        <v>5</v>
      </c>
      <c r="F4" s="86" t="s">
        <v>5</v>
      </c>
      <c r="G4" s="387" t="s">
        <v>13</v>
      </c>
      <c r="H4" s="388" t="s">
        <v>5</v>
      </c>
      <c r="I4" s="389" t="s">
        <v>14</v>
      </c>
      <c r="J4" s="464" t="s">
        <v>5</v>
      </c>
      <c r="K4" s="205" t="s">
        <v>20</v>
      </c>
      <c r="L4" s="206" t="s">
        <v>5</v>
      </c>
      <c r="M4" s="629" t="s">
        <v>15</v>
      </c>
      <c r="N4" s="206" t="s">
        <v>5</v>
      </c>
      <c r="O4" s="207" t="s">
        <v>16</v>
      </c>
      <c r="P4" s="206" t="s">
        <v>5</v>
      </c>
      <c r="Q4" s="207" t="s">
        <v>17</v>
      </c>
      <c r="R4" s="206" t="s">
        <v>5</v>
      </c>
      <c r="S4" s="207" t="s">
        <v>18</v>
      </c>
      <c r="T4" s="206" t="s">
        <v>5</v>
      </c>
      <c r="U4" s="207" t="s">
        <v>257</v>
      </c>
      <c r="V4" s="272" t="s">
        <v>5</v>
      </c>
      <c r="W4" s="400" t="s">
        <v>20</v>
      </c>
      <c r="X4" s="401" t="s">
        <v>5</v>
      </c>
      <c r="Y4" s="402" t="s">
        <v>26</v>
      </c>
      <c r="Z4" s="401" t="s">
        <v>5</v>
      </c>
      <c r="AA4" s="402" t="s">
        <v>15</v>
      </c>
      <c r="AB4" s="401" t="s">
        <v>5</v>
      </c>
      <c r="AC4" s="402" t="s">
        <v>16</v>
      </c>
      <c r="AD4" s="401" t="s">
        <v>5</v>
      </c>
      <c r="AE4" s="402" t="s">
        <v>17</v>
      </c>
      <c r="AF4" s="401" t="s">
        <v>5</v>
      </c>
      <c r="AG4" s="402" t="s">
        <v>18</v>
      </c>
      <c r="AH4" s="485" t="s">
        <v>5</v>
      </c>
      <c r="AI4" s="257" t="s">
        <v>20</v>
      </c>
      <c r="AJ4" s="258" t="s">
        <v>5</v>
      </c>
      <c r="AK4" s="623" t="s">
        <v>26</v>
      </c>
      <c r="AL4" s="258" t="s">
        <v>5</v>
      </c>
      <c r="AM4" s="623" t="s">
        <v>15</v>
      </c>
      <c r="AN4" s="258" t="s">
        <v>5</v>
      </c>
      <c r="AO4" s="259" t="s">
        <v>16</v>
      </c>
      <c r="AP4" s="260" t="s">
        <v>5</v>
      </c>
      <c r="AQ4" s="549" t="s">
        <v>17</v>
      </c>
      <c r="AR4" s="260" t="s">
        <v>5</v>
      </c>
      <c r="AS4" s="549" t="s">
        <v>18</v>
      </c>
      <c r="AT4" s="260" t="s">
        <v>5</v>
      </c>
      <c r="AU4" s="259" t="s">
        <v>335</v>
      </c>
      <c r="AV4" s="480" t="s">
        <v>5</v>
      </c>
      <c r="AW4" s="379" t="s">
        <v>27</v>
      </c>
      <c r="AX4" s="380" t="s">
        <v>5</v>
      </c>
      <c r="AY4" s="381" t="s">
        <v>28</v>
      </c>
      <c r="AZ4" s="466" t="s">
        <v>5</v>
      </c>
    </row>
    <row r="5" spans="1:52" ht="13.15" customHeight="1">
      <c r="A5" s="755">
        <v>1</v>
      </c>
      <c r="B5" s="628" t="s">
        <v>59</v>
      </c>
      <c r="C5" s="293" t="s">
        <v>40</v>
      </c>
      <c r="D5" s="631">
        <f>E5+F5</f>
        <v>142</v>
      </c>
      <c r="E5" s="285">
        <f>SUM(L5+N5+R5+X5+AB5+AF5+AR5)</f>
        <v>111</v>
      </c>
      <c r="F5" s="290">
        <f>SUM(H5+V5)</f>
        <v>31</v>
      </c>
      <c r="G5" s="450">
        <v>2</v>
      </c>
      <c r="H5" s="279">
        <v>16</v>
      </c>
      <c r="I5" s="451">
        <v>1</v>
      </c>
      <c r="J5" s="452">
        <v>12</v>
      </c>
      <c r="K5" s="288">
        <v>3</v>
      </c>
      <c r="L5" s="453">
        <v>12</v>
      </c>
      <c r="M5" s="280">
        <v>3</v>
      </c>
      <c r="N5" s="453">
        <v>12</v>
      </c>
      <c r="O5" s="280">
        <v>1</v>
      </c>
      <c r="P5" s="281">
        <v>11</v>
      </c>
      <c r="Q5" s="280">
        <v>1</v>
      </c>
      <c r="R5" s="453">
        <v>20</v>
      </c>
      <c r="S5" s="280">
        <v>3</v>
      </c>
      <c r="T5" s="281">
        <v>5</v>
      </c>
      <c r="U5" s="280">
        <v>2</v>
      </c>
      <c r="V5" s="287">
        <v>15</v>
      </c>
      <c r="W5" s="454">
        <v>2</v>
      </c>
      <c r="X5" s="453">
        <v>15</v>
      </c>
      <c r="Y5" s="456">
        <v>1</v>
      </c>
      <c r="Z5" s="457">
        <v>10</v>
      </c>
      <c r="AA5" s="456">
        <v>1</v>
      </c>
      <c r="AB5" s="453">
        <v>21</v>
      </c>
      <c r="AC5" s="456">
        <v>3</v>
      </c>
      <c r="AD5" s="457">
        <v>4</v>
      </c>
      <c r="AE5" s="456">
        <v>2</v>
      </c>
      <c r="AF5" s="453">
        <v>15</v>
      </c>
      <c r="AG5" s="456">
        <v>3</v>
      </c>
      <c r="AH5" s="504">
        <v>4</v>
      </c>
      <c r="AI5" s="294"/>
      <c r="AJ5" s="295"/>
      <c r="AK5" s="295"/>
      <c r="AL5" s="295"/>
      <c r="AM5" s="296"/>
      <c r="AN5" s="295"/>
      <c r="AO5" s="296">
        <v>1</v>
      </c>
      <c r="AP5" s="295">
        <v>9</v>
      </c>
      <c r="AQ5" s="296">
        <v>1</v>
      </c>
      <c r="AR5" s="453">
        <v>16</v>
      </c>
      <c r="AS5" s="296"/>
      <c r="AT5" s="295"/>
      <c r="AU5" s="296" t="s">
        <v>353</v>
      </c>
      <c r="AV5" s="497">
        <v>5</v>
      </c>
      <c r="AW5" s="460">
        <v>2</v>
      </c>
      <c r="AX5" s="461">
        <v>8</v>
      </c>
      <c r="AY5" s="462"/>
      <c r="AZ5" s="463"/>
    </row>
    <row r="6" spans="1:52" ht="13.15" customHeight="1" thickBot="1">
      <c r="A6" s="755">
        <v>2</v>
      </c>
      <c r="B6" s="761" t="s">
        <v>63</v>
      </c>
      <c r="C6" s="90" t="s">
        <v>38</v>
      </c>
      <c r="D6" s="632">
        <f t="shared" ref="D6:D11" si="0">E6+F6</f>
        <v>59</v>
      </c>
      <c r="E6" s="19">
        <f>SUM(L6+N6+R6+X6+AN6+AR6+AT6)</f>
        <v>41</v>
      </c>
      <c r="F6" s="48">
        <f>SUM(H6+J6)</f>
        <v>18</v>
      </c>
      <c r="G6" s="337">
        <v>5</v>
      </c>
      <c r="H6" s="132">
        <v>9</v>
      </c>
      <c r="I6" s="339">
        <v>2</v>
      </c>
      <c r="J6" s="133">
        <v>9</v>
      </c>
      <c r="K6" s="171">
        <v>7</v>
      </c>
      <c r="L6" s="438">
        <v>7</v>
      </c>
      <c r="M6" s="154">
        <v>7</v>
      </c>
      <c r="N6" s="438">
        <v>7</v>
      </c>
      <c r="O6" s="154">
        <v>4</v>
      </c>
      <c r="P6" s="155">
        <v>3</v>
      </c>
      <c r="Q6" s="154">
        <v>7</v>
      </c>
      <c r="R6" s="438">
        <v>7</v>
      </c>
      <c r="S6" s="154">
        <v>4</v>
      </c>
      <c r="T6" s="155">
        <v>3</v>
      </c>
      <c r="U6" s="154">
        <v>7</v>
      </c>
      <c r="V6" s="168">
        <v>6</v>
      </c>
      <c r="W6" s="316">
        <v>8</v>
      </c>
      <c r="X6" s="438">
        <v>5</v>
      </c>
      <c r="Y6" s="318">
        <v>4</v>
      </c>
      <c r="Z6" s="317">
        <v>2</v>
      </c>
      <c r="AA6" s="318">
        <v>11</v>
      </c>
      <c r="AB6" s="317">
        <v>4</v>
      </c>
      <c r="AC6" s="318">
        <v>4</v>
      </c>
      <c r="AD6" s="317">
        <v>2</v>
      </c>
      <c r="AE6" s="318">
        <v>9</v>
      </c>
      <c r="AF6" s="317">
        <v>4</v>
      </c>
      <c r="AG6" s="318">
        <v>4</v>
      </c>
      <c r="AH6" s="319">
        <v>2</v>
      </c>
      <c r="AI6" s="229">
        <v>5</v>
      </c>
      <c r="AJ6" s="232">
        <v>4</v>
      </c>
      <c r="AK6" s="231">
        <v>2</v>
      </c>
      <c r="AL6" s="232">
        <v>3</v>
      </c>
      <c r="AM6" s="231">
        <v>5</v>
      </c>
      <c r="AN6" s="438">
        <v>5</v>
      </c>
      <c r="AO6" s="231">
        <v>3</v>
      </c>
      <c r="AP6" s="232">
        <v>3</v>
      </c>
      <c r="AQ6" s="231">
        <v>5</v>
      </c>
      <c r="AR6" s="438">
        <v>5</v>
      </c>
      <c r="AS6" s="231">
        <v>2</v>
      </c>
      <c r="AT6" s="438">
        <v>5</v>
      </c>
      <c r="AU6" s="232"/>
      <c r="AV6" s="358"/>
      <c r="AW6" s="367">
        <v>4</v>
      </c>
      <c r="AX6" s="368">
        <v>3</v>
      </c>
      <c r="AY6" s="369"/>
      <c r="AZ6" s="370"/>
    </row>
    <row r="7" spans="1:52" ht="13.15" customHeight="1">
      <c r="A7">
        <v>3</v>
      </c>
      <c r="B7" s="783" t="s">
        <v>107</v>
      </c>
      <c r="C7" s="90" t="s">
        <v>40</v>
      </c>
      <c r="D7" s="632">
        <f t="shared" si="0"/>
        <v>42</v>
      </c>
      <c r="E7" s="19">
        <f>SUM(L7+N7+R7+X7+AB7+AJ7+AN7)</f>
        <v>33</v>
      </c>
      <c r="F7" s="48">
        <f>SUM(H7+V7)</f>
        <v>9</v>
      </c>
      <c r="G7" s="337">
        <v>9</v>
      </c>
      <c r="H7" s="132">
        <v>5</v>
      </c>
      <c r="I7" s="339">
        <v>5</v>
      </c>
      <c r="J7" s="340">
        <v>3</v>
      </c>
      <c r="K7" s="171">
        <v>10</v>
      </c>
      <c r="L7" s="438">
        <v>4</v>
      </c>
      <c r="M7" s="154">
        <v>8</v>
      </c>
      <c r="N7" s="438">
        <v>6</v>
      </c>
      <c r="O7" s="154">
        <v>5</v>
      </c>
      <c r="P7" s="155">
        <v>2</v>
      </c>
      <c r="Q7" s="154">
        <v>9</v>
      </c>
      <c r="R7" s="438">
        <v>5</v>
      </c>
      <c r="S7" s="154">
        <v>5</v>
      </c>
      <c r="T7" s="155">
        <v>2</v>
      </c>
      <c r="U7" s="154">
        <v>9</v>
      </c>
      <c r="V7" s="133">
        <v>4</v>
      </c>
      <c r="W7" s="316">
        <v>9</v>
      </c>
      <c r="X7" s="438">
        <v>4</v>
      </c>
      <c r="Y7" s="318">
        <v>5</v>
      </c>
      <c r="Z7" s="317">
        <v>1</v>
      </c>
      <c r="AA7" s="318">
        <v>10</v>
      </c>
      <c r="AB7" s="438">
        <v>5</v>
      </c>
      <c r="AC7" s="318">
        <v>5</v>
      </c>
      <c r="AD7" s="317">
        <v>1</v>
      </c>
      <c r="AE7" s="318">
        <v>11</v>
      </c>
      <c r="AF7" s="317">
        <v>2</v>
      </c>
      <c r="AG7" s="318">
        <v>5</v>
      </c>
      <c r="AH7" s="319">
        <v>1</v>
      </c>
      <c r="AI7" s="229">
        <v>4</v>
      </c>
      <c r="AJ7" s="438">
        <v>5</v>
      </c>
      <c r="AK7" s="231">
        <v>3</v>
      </c>
      <c r="AL7" s="232">
        <v>1</v>
      </c>
      <c r="AM7" s="231">
        <v>6</v>
      </c>
      <c r="AN7" s="438">
        <v>4</v>
      </c>
      <c r="AO7" s="231">
        <v>4</v>
      </c>
      <c r="AP7" s="232">
        <v>1</v>
      </c>
      <c r="AQ7" s="231">
        <v>8</v>
      </c>
      <c r="AR7" s="232">
        <v>2</v>
      </c>
      <c r="AS7" s="231">
        <v>3</v>
      </c>
      <c r="AT7" s="232">
        <v>2</v>
      </c>
      <c r="AU7" s="232"/>
      <c r="AV7" s="358"/>
      <c r="AW7" s="367"/>
      <c r="AX7" s="368"/>
      <c r="AY7" s="369"/>
      <c r="AZ7" s="370"/>
    </row>
    <row r="8" spans="1:52" ht="13.15" customHeight="1">
      <c r="A8">
        <v>4</v>
      </c>
      <c r="B8" s="72" t="s">
        <v>64</v>
      </c>
      <c r="C8" s="90" t="s">
        <v>38</v>
      </c>
      <c r="D8" s="632">
        <f t="shared" si="0"/>
        <v>41</v>
      </c>
      <c r="E8" s="285">
        <f>SUM(L8+N8+R8+X8+AJ8+AN8+AR8)</f>
        <v>29</v>
      </c>
      <c r="F8" s="48">
        <f>SUM(H8+V8)</f>
        <v>12</v>
      </c>
      <c r="G8" s="337">
        <v>7</v>
      </c>
      <c r="H8" s="132">
        <v>7</v>
      </c>
      <c r="I8" s="339">
        <v>0</v>
      </c>
      <c r="J8" s="340">
        <v>0</v>
      </c>
      <c r="K8" s="171">
        <v>9</v>
      </c>
      <c r="L8" s="438">
        <v>5</v>
      </c>
      <c r="M8" s="154">
        <v>9</v>
      </c>
      <c r="N8" s="438">
        <v>5</v>
      </c>
      <c r="O8" s="154"/>
      <c r="P8" s="155"/>
      <c r="Q8" s="154">
        <v>8</v>
      </c>
      <c r="R8" s="438">
        <v>6</v>
      </c>
      <c r="S8" s="154"/>
      <c r="T8" s="155"/>
      <c r="U8" s="152">
        <v>8</v>
      </c>
      <c r="V8" s="184">
        <v>5</v>
      </c>
      <c r="W8" s="433">
        <v>10</v>
      </c>
      <c r="X8" s="438">
        <v>3</v>
      </c>
      <c r="Y8" s="434"/>
      <c r="Z8" s="317"/>
      <c r="AA8" s="434">
        <v>12</v>
      </c>
      <c r="AB8" s="317">
        <v>3</v>
      </c>
      <c r="AC8" s="318"/>
      <c r="AD8" s="317"/>
      <c r="AE8" s="318">
        <v>10</v>
      </c>
      <c r="AF8" s="317">
        <v>3</v>
      </c>
      <c r="AG8" s="434"/>
      <c r="AH8" s="319"/>
      <c r="AI8" s="229">
        <v>6</v>
      </c>
      <c r="AJ8" s="622">
        <v>3</v>
      </c>
      <c r="AK8" s="614"/>
      <c r="AL8" s="614"/>
      <c r="AM8" s="585">
        <v>7</v>
      </c>
      <c r="AN8" s="438">
        <v>3</v>
      </c>
      <c r="AO8" s="231"/>
      <c r="AP8" s="233"/>
      <c r="AQ8" s="256">
        <v>6</v>
      </c>
      <c r="AR8" s="510">
        <v>4</v>
      </c>
      <c r="AS8" s="256"/>
      <c r="AT8" s="233"/>
      <c r="AU8" s="233"/>
      <c r="AV8" s="358"/>
      <c r="AW8" s="367"/>
      <c r="AX8" s="368"/>
      <c r="AY8" s="369"/>
      <c r="AZ8" s="370"/>
    </row>
    <row r="9" spans="1:52" ht="13.15" customHeight="1">
      <c r="A9">
        <v>5</v>
      </c>
      <c r="B9" s="73" t="s">
        <v>62</v>
      </c>
      <c r="C9" s="90" t="s">
        <v>41</v>
      </c>
      <c r="D9" s="632">
        <f t="shared" si="0"/>
        <v>26</v>
      </c>
      <c r="E9" s="285">
        <f>SUM(L9+N9+P9+R9+T9+X9+AR9)</f>
        <v>20</v>
      </c>
      <c r="F9" s="48">
        <f>SUM(H9+J9)</f>
        <v>6</v>
      </c>
      <c r="G9" s="337">
        <v>11</v>
      </c>
      <c r="H9" s="132">
        <v>3</v>
      </c>
      <c r="I9" s="339">
        <v>5</v>
      </c>
      <c r="J9" s="133">
        <v>3</v>
      </c>
      <c r="K9" s="171">
        <v>11</v>
      </c>
      <c r="L9" s="438">
        <v>3</v>
      </c>
      <c r="M9" s="154">
        <v>10</v>
      </c>
      <c r="N9" s="438">
        <v>4</v>
      </c>
      <c r="O9" s="154">
        <v>5</v>
      </c>
      <c r="P9" s="438">
        <v>2</v>
      </c>
      <c r="Q9" s="154">
        <v>10</v>
      </c>
      <c r="R9" s="438">
        <v>4</v>
      </c>
      <c r="S9" s="154">
        <v>5</v>
      </c>
      <c r="T9" s="438">
        <v>2</v>
      </c>
      <c r="U9" s="152">
        <v>10</v>
      </c>
      <c r="V9" s="559">
        <v>3</v>
      </c>
      <c r="W9" s="316">
        <v>11</v>
      </c>
      <c r="X9" s="438">
        <v>2</v>
      </c>
      <c r="Y9" s="318">
        <v>5</v>
      </c>
      <c r="Z9" s="317">
        <v>1</v>
      </c>
      <c r="AA9" s="318">
        <v>13</v>
      </c>
      <c r="AB9" s="317">
        <v>2</v>
      </c>
      <c r="AC9" s="318">
        <v>5</v>
      </c>
      <c r="AD9" s="317">
        <v>1</v>
      </c>
      <c r="AE9" s="318"/>
      <c r="AF9" s="317"/>
      <c r="AG9" s="318">
        <v>5</v>
      </c>
      <c r="AH9" s="319">
        <v>1</v>
      </c>
      <c r="AI9" s="229">
        <v>7</v>
      </c>
      <c r="AJ9" s="614">
        <v>2</v>
      </c>
      <c r="AK9" s="585">
        <v>3</v>
      </c>
      <c r="AL9" s="614">
        <v>1</v>
      </c>
      <c r="AM9" s="585">
        <v>8</v>
      </c>
      <c r="AN9" s="232">
        <v>2</v>
      </c>
      <c r="AO9" s="231">
        <v>4</v>
      </c>
      <c r="AP9" s="233">
        <v>1</v>
      </c>
      <c r="AQ9" s="256">
        <v>7</v>
      </c>
      <c r="AR9" s="510">
        <v>3</v>
      </c>
      <c r="AS9" s="256">
        <v>3</v>
      </c>
      <c r="AT9" s="233">
        <v>2</v>
      </c>
      <c r="AU9" s="233"/>
      <c r="AV9" s="358"/>
      <c r="AW9" s="367"/>
      <c r="AX9" s="368"/>
      <c r="AY9" s="369"/>
      <c r="AZ9" s="370"/>
    </row>
    <row r="10" spans="1:52" ht="13.15" customHeight="1">
      <c r="A10">
        <v>6</v>
      </c>
      <c r="B10" s="73" t="s">
        <v>61</v>
      </c>
      <c r="C10" s="90" t="s">
        <v>41</v>
      </c>
      <c r="D10" s="632">
        <f t="shared" si="0"/>
        <v>15</v>
      </c>
      <c r="E10" s="285">
        <f>SUM(L10+N10+R10)</f>
        <v>11</v>
      </c>
      <c r="F10" s="48">
        <f>SUM(J10+V10)</f>
        <v>4</v>
      </c>
      <c r="G10" s="337">
        <v>13</v>
      </c>
      <c r="H10" s="338">
        <v>1</v>
      </c>
      <c r="I10" s="339">
        <v>6</v>
      </c>
      <c r="J10" s="133">
        <v>2</v>
      </c>
      <c r="K10" s="171">
        <v>8</v>
      </c>
      <c r="L10" s="438">
        <v>6</v>
      </c>
      <c r="M10" s="154">
        <v>11</v>
      </c>
      <c r="N10" s="438">
        <v>3</v>
      </c>
      <c r="O10" s="154"/>
      <c r="P10" s="155"/>
      <c r="Q10" s="154">
        <v>12</v>
      </c>
      <c r="R10" s="438">
        <v>2</v>
      </c>
      <c r="S10" s="154"/>
      <c r="T10" s="155"/>
      <c r="U10" s="152">
        <v>11</v>
      </c>
      <c r="V10" s="184">
        <v>2</v>
      </c>
      <c r="W10" s="316"/>
      <c r="X10" s="317"/>
      <c r="Y10" s="318"/>
      <c r="Z10" s="317"/>
      <c r="AA10" s="318"/>
      <c r="AB10" s="317"/>
      <c r="AC10" s="318"/>
      <c r="AD10" s="317"/>
      <c r="AE10" s="318"/>
      <c r="AF10" s="317"/>
      <c r="AG10" s="318"/>
      <c r="AH10" s="319"/>
      <c r="AI10" s="229"/>
      <c r="AJ10" s="614"/>
      <c r="AK10" s="614"/>
      <c r="AL10" s="614"/>
      <c r="AM10" s="585"/>
      <c r="AN10" s="232"/>
      <c r="AO10" s="231"/>
      <c r="AP10" s="233"/>
      <c r="AQ10" s="256"/>
      <c r="AR10" s="233"/>
      <c r="AS10" s="256"/>
      <c r="AT10" s="233"/>
      <c r="AU10" s="233"/>
      <c r="AV10" s="358"/>
      <c r="AW10" s="367"/>
      <c r="AX10" s="368"/>
      <c r="AY10" s="369"/>
      <c r="AZ10" s="370"/>
    </row>
    <row r="11" spans="1:52" ht="13.15" customHeight="1">
      <c r="A11">
        <v>7</v>
      </c>
      <c r="B11" s="73" t="s">
        <v>167</v>
      </c>
      <c r="C11" s="90" t="s">
        <v>32</v>
      </c>
      <c r="D11" s="632">
        <f t="shared" si="0"/>
        <v>9</v>
      </c>
      <c r="E11" s="285">
        <f>SUM(L11+N11+R11)</f>
        <v>7</v>
      </c>
      <c r="F11" s="48">
        <f>SUM(H11)</f>
        <v>2</v>
      </c>
      <c r="G11" s="337">
        <v>12</v>
      </c>
      <c r="H11" s="132">
        <v>2</v>
      </c>
      <c r="I11" s="339">
        <v>0</v>
      </c>
      <c r="J11" s="340">
        <v>0</v>
      </c>
      <c r="K11" s="171">
        <v>12</v>
      </c>
      <c r="L11" s="438">
        <v>2</v>
      </c>
      <c r="M11" s="154">
        <v>12</v>
      </c>
      <c r="N11" s="438">
        <v>2</v>
      </c>
      <c r="O11" s="154"/>
      <c r="P11" s="155"/>
      <c r="Q11" s="154">
        <v>11</v>
      </c>
      <c r="R11" s="438">
        <v>3</v>
      </c>
      <c r="S11" s="154"/>
      <c r="T11" s="155"/>
      <c r="U11" s="183"/>
      <c r="V11" s="559"/>
      <c r="W11" s="316"/>
      <c r="X11" s="317"/>
      <c r="Y11" s="318"/>
      <c r="Z11" s="317"/>
      <c r="AA11" s="318"/>
      <c r="AB11" s="317"/>
      <c r="AC11" s="318"/>
      <c r="AD11" s="317"/>
      <c r="AE11" s="318"/>
      <c r="AF11" s="317"/>
      <c r="AG11" s="318"/>
      <c r="AH11" s="319"/>
      <c r="AI11" s="229"/>
      <c r="AJ11" s="614"/>
      <c r="AK11" s="614"/>
      <c r="AL11" s="614"/>
      <c r="AM11" s="585"/>
      <c r="AN11" s="232"/>
      <c r="AO11" s="231"/>
      <c r="AP11" s="233"/>
      <c r="AQ11" s="256"/>
      <c r="AR11" s="233"/>
      <c r="AS11" s="256"/>
      <c r="AT11" s="233"/>
      <c r="AU11" s="233"/>
      <c r="AV11" s="358"/>
      <c r="AW11" s="367"/>
      <c r="AX11" s="368"/>
      <c r="AY11" s="369"/>
      <c r="AZ11" s="370"/>
    </row>
    <row r="12" spans="1:52" ht="13.15" customHeight="1">
      <c r="B12" s="85"/>
      <c r="C12" s="85"/>
      <c r="D12" s="103"/>
      <c r="E12" s="85"/>
      <c r="F12" s="85"/>
      <c r="G12" s="384"/>
      <c r="H12" s="385"/>
      <c r="I12" s="386"/>
      <c r="J12" s="530"/>
      <c r="K12" s="169"/>
      <c r="L12" s="165"/>
      <c r="M12" s="166"/>
      <c r="N12" s="165"/>
      <c r="O12" s="166"/>
      <c r="P12" s="165"/>
      <c r="Q12" s="166"/>
      <c r="R12" s="165"/>
      <c r="S12" s="166"/>
      <c r="T12" s="165"/>
      <c r="U12" s="165"/>
      <c r="V12" s="170"/>
      <c r="W12" s="394"/>
      <c r="X12" s="395"/>
      <c r="Y12" s="396"/>
      <c r="Z12" s="395"/>
      <c r="AA12" s="396"/>
      <c r="AB12" s="395"/>
      <c r="AC12" s="396"/>
      <c r="AD12" s="395"/>
      <c r="AE12" s="396"/>
      <c r="AF12" s="395"/>
      <c r="AG12" s="396"/>
      <c r="AH12" s="525"/>
      <c r="AI12" s="249"/>
      <c r="AJ12" s="250"/>
      <c r="AK12" s="250"/>
      <c r="AL12" s="250"/>
      <c r="AM12" s="251"/>
      <c r="AN12" s="250"/>
      <c r="AO12" s="251"/>
      <c r="AP12" s="250"/>
      <c r="AQ12" s="251"/>
      <c r="AR12" s="250"/>
      <c r="AS12" s="251"/>
      <c r="AT12" s="250"/>
      <c r="AU12" s="250"/>
      <c r="AV12" s="590"/>
      <c r="AW12" s="375"/>
      <c r="AX12" s="376"/>
      <c r="AY12" s="377"/>
      <c r="AZ12" s="524"/>
    </row>
    <row r="13" spans="1:52" ht="13.15" customHeight="1">
      <c r="B13" s="85"/>
      <c r="C13" s="85"/>
      <c r="D13" s="103"/>
      <c r="E13" s="85"/>
      <c r="F13" s="85"/>
      <c r="G13" s="384"/>
      <c r="H13" s="385"/>
      <c r="I13" s="386"/>
      <c r="J13" s="530"/>
      <c r="K13" s="169"/>
      <c r="L13" s="165"/>
      <c r="M13" s="166"/>
      <c r="N13" s="165"/>
      <c r="O13" s="166"/>
      <c r="P13" s="165"/>
      <c r="Q13" s="166"/>
      <c r="R13" s="165"/>
      <c r="S13" s="166"/>
      <c r="T13" s="165"/>
      <c r="U13" s="165"/>
      <c r="V13" s="170"/>
      <c r="W13" s="394"/>
      <c r="X13" s="395"/>
      <c r="Y13" s="396"/>
      <c r="Z13" s="395"/>
      <c r="AA13" s="396"/>
      <c r="AB13" s="395"/>
      <c r="AC13" s="396"/>
      <c r="AD13" s="395"/>
      <c r="AE13" s="396"/>
      <c r="AF13" s="395"/>
      <c r="AG13" s="396"/>
      <c r="AH13" s="525"/>
      <c r="AI13" s="249"/>
      <c r="AJ13" s="250"/>
      <c r="AK13" s="250"/>
      <c r="AL13" s="250"/>
      <c r="AM13" s="251"/>
      <c r="AN13" s="250"/>
      <c r="AO13" s="251"/>
      <c r="AP13" s="250"/>
      <c r="AQ13" s="251"/>
      <c r="AR13" s="250"/>
      <c r="AS13" s="251"/>
      <c r="AT13" s="250"/>
      <c r="AU13" s="250"/>
      <c r="AV13" s="590"/>
      <c r="AW13" s="375"/>
      <c r="AX13" s="376"/>
      <c r="AY13" s="377"/>
      <c r="AZ13" s="524"/>
    </row>
    <row r="14" spans="1:52" ht="13.15" customHeight="1">
      <c r="B14" s="85"/>
      <c r="C14" s="85"/>
      <c r="D14" s="103"/>
      <c r="E14" s="85"/>
      <c r="F14" s="85"/>
      <c r="G14" s="384"/>
      <c r="H14" s="385"/>
      <c r="I14" s="386"/>
      <c r="J14" s="530"/>
      <c r="K14" s="169"/>
      <c r="L14" s="165"/>
      <c r="M14" s="166"/>
      <c r="N14" s="165"/>
      <c r="O14" s="166"/>
      <c r="P14" s="165"/>
      <c r="Q14" s="166"/>
      <c r="R14" s="165"/>
      <c r="S14" s="166"/>
      <c r="T14" s="165"/>
      <c r="U14" s="165"/>
      <c r="V14" s="170"/>
      <c r="W14" s="394"/>
      <c r="X14" s="395"/>
      <c r="Y14" s="396"/>
      <c r="Z14" s="395"/>
      <c r="AA14" s="396"/>
      <c r="AB14" s="395"/>
      <c r="AC14" s="396"/>
      <c r="AD14" s="395"/>
      <c r="AE14" s="396"/>
      <c r="AF14" s="395"/>
      <c r="AG14" s="396"/>
      <c r="AH14" s="525"/>
      <c r="AI14" s="249"/>
      <c r="AJ14" s="250"/>
      <c r="AK14" s="250"/>
      <c r="AL14" s="250"/>
      <c r="AM14" s="251"/>
      <c r="AN14" s="250"/>
      <c r="AO14" s="251"/>
      <c r="AP14" s="250"/>
      <c r="AQ14" s="251"/>
      <c r="AR14" s="250"/>
      <c r="AS14" s="251"/>
      <c r="AT14" s="250"/>
      <c r="AU14" s="250"/>
      <c r="AV14" s="590"/>
      <c r="AW14" s="375"/>
      <c r="AX14" s="376"/>
      <c r="AY14" s="377"/>
      <c r="AZ14" s="524"/>
    </row>
    <row r="15" spans="1:52" ht="13.15" customHeight="1">
      <c r="B15" s="85"/>
      <c r="C15" s="85"/>
      <c r="D15" s="103"/>
      <c r="E15" s="85"/>
      <c r="F15" s="85"/>
      <c r="G15" s="384"/>
      <c r="H15" s="385"/>
      <c r="I15" s="386"/>
      <c r="J15" s="530"/>
      <c r="K15" s="169"/>
      <c r="L15" s="165"/>
      <c r="M15" s="166"/>
      <c r="N15" s="165"/>
      <c r="O15" s="166"/>
      <c r="P15" s="165"/>
      <c r="Q15" s="166"/>
      <c r="R15" s="165"/>
      <c r="S15" s="166"/>
      <c r="T15" s="165"/>
      <c r="U15" s="165"/>
      <c r="V15" s="170"/>
      <c r="W15" s="394"/>
      <c r="X15" s="395"/>
      <c r="Y15" s="396"/>
      <c r="Z15" s="395"/>
      <c r="AA15" s="396"/>
      <c r="AB15" s="395"/>
      <c r="AC15" s="396"/>
      <c r="AD15" s="395"/>
      <c r="AE15" s="396"/>
      <c r="AF15" s="395"/>
      <c r="AG15" s="396"/>
      <c r="AH15" s="525"/>
      <c r="AI15" s="249"/>
      <c r="AJ15" s="250"/>
      <c r="AK15" s="250"/>
      <c r="AL15" s="250"/>
      <c r="AM15" s="251"/>
      <c r="AN15" s="250"/>
      <c r="AO15" s="251"/>
      <c r="AP15" s="250"/>
      <c r="AQ15" s="251"/>
      <c r="AR15" s="250"/>
      <c r="AS15" s="251"/>
      <c r="AT15" s="250"/>
      <c r="AU15" s="250"/>
      <c r="AV15" s="590"/>
      <c r="AW15" s="375"/>
      <c r="AX15" s="376"/>
      <c r="AY15" s="377"/>
      <c r="AZ15" s="524"/>
    </row>
    <row r="16" spans="1:52" ht="13.15" customHeight="1" thickBot="1">
      <c r="B16" s="86"/>
      <c r="C16" s="86"/>
      <c r="D16" s="104"/>
      <c r="E16" s="86"/>
      <c r="F16" s="86"/>
      <c r="G16" s="387"/>
      <c r="H16" s="388"/>
      <c r="I16" s="389"/>
      <c r="J16" s="464"/>
      <c r="K16" s="205"/>
      <c r="L16" s="206"/>
      <c r="M16" s="206"/>
      <c r="N16" s="206"/>
      <c r="O16" s="207"/>
      <c r="P16" s="206"/>
      <c r="Q16" s="207"/>
      <c r="R16" s="206"/>
      <c r="S16" s="207"/>
      <c r="T16" s="206"/>
      <c r="U16" s="206"/>
      <c r="V16" s="272"/>
      <c r="W16" s="400"/>
      <c r="X16" s="401"/>
      <c r="Y16" s="402"/>
      <c r="Z16" s="401"/>
      <c r="AA16" s="402"/>
      <c r="AB16" s="401"/>
      <c r="AC16" s="402"/>
      <c r="AD16" s="401"/>
      <c r="AE16" s="402"/>
      <c r="AF16" s="401"/>
      <c r="AG16" s="402"/>
      <c r="AH16" s="485"/>
      <c r="AI16" s="257"/>
      <c r="AJ16" s="258"/>
      <c r="AK16" s="258"/>
      <c r="AL16" s="258"/>
      <c r="AM16" s="259"/>
      <c r="AN16" s="258"/>
      <c r="AO16" s="259"/>
      <c r="AP16" s="258"/>
      <c r="AQ16" s="259"/>
      <c r="AR16" s="258"/>
      <c r="AS16" s="259"/>
      <c r="AT16" s="258"/>
      <c r="AU16" s="258"/>
      <c r="AV16" s="480"/>
      <c r="AW16" s="379"/>
      <c r="AX16" s="380"/>
      <c r="AY16" s="381"/>
      <c r="AZ16" s="466"/>
    </row>
    <row r="17" spans="2:32" ht="13.15" customHeight="1">
      <c r="B17" s="6"/>
      <c r="C17" s="6"/>
      <c r="D17" s="5"/>
      <c r="E17" s="5"/>
      <c r="F17" s="5"/>
    </row>
    <row r="18" spans="2:32" ht="13.15" customHeight="1">
      <c r="B18" s="6"/>
      <c r="C18" s="6"/>
      <c r="D18" s="5"/>
      <c r="E18" s="5"/>
      <c r="F18" s="5"/>
      <c r="AE18" s="28"/>
      <c r="AF18" s="28"/>
    </row>
    <row r="19" spans="2:32" ht="13.15" customHeight="1">
      <c r="B19" s="6"/>
      <c r="C19" s="6"/>
      <c r="D19" s="5"/>
      <c r="E19" s="5"/>
      <c r="F19" s="5"/>
    </row>
    <row r="20" spans="2:32" ht="13.15" customHeight="1">
      <c r="B20" s="6"/>
      <c r="C20" s="6"/>
      <c r="D20" s="5"/>
      <c r="E20" s="5"/>
      <c r="F20" s="5"/>
    </row>
    <row r="21" spans="2:32" ht="13.15" customHeight="1">
      <c r="B21" s="6"/>
      <c r="C21" s="6"/>
      <c r="D21" s="5"/>
      <c r="E21" s="5"/>
      <c r="F21" s="5"/>
    </row>
    <row r="22" spans="2:32" ht="13.15" customHeight="1">
      <c r="B22" s="6"/>
      <c r="C22" s="6"/>
      <c r="D22" s="5"/>
      <c r="E22" s="5"/>
      <c r="F22" s="5"/>
    </row>
    <row r="23" spans="2:32" ht="13.15" customHeight="1">
      <c r="B23" s="6"/>
      <c r="C23" s="6"/>
      <c r="D23" s="5"/>
      <c r="E23" s="5"/>
      <c r="F23" s="5"/>
    </row>
    <row r="24" spans="2:32" ht="13.15" customHeight="1">
      <c r="B24" s="6"/>
      <c r="C24" s="6"/>
      <c r="D24" s="5"/>
      <c r="E24" s="5"/>
      <c r="F24" s="5"/>
    </row>
    <row r="25" spans="2:32" ht="13.15" customHeight="1">
      <c r="B25" s="6"/>
      <c r="C25" s="6"/>
      <c r="D25" s="5"/>
      <c r="E25" s="5"/>
      <c r="F25" s="5"/>
    </row>
    <row r="26" spans="2:32" ht="13.15" customHeight="1">
      <c r="B26" s="6"/>
      <c r="C26" s="6"/>
      <c r="D26" s="5"/>
      <c r="E26" s="5"/>
      <c r="F26" s="5"/>
      <c r="Q26" s="24"/>
      <c r="R26" s="24"/>
    </row>
    <row r="27" spans="2:32" ht="13.15" customHeight="1">
      <c r="B27" s="6"/>
      <c r="C27" s="6"/>
      <c r="D27" s="5"/>
      <c r="E27" s="5"/>
      <c r="F27" s="5"/>
    </row>
    <row r="28" spans="2:32" ht="13.15" customHeight="1">
      <c r="B28" s="6"/>
      <c r="C28" s="6"/>
      <c r="D28" s="5"/>
      <c r="E28" s="5"/>
      <c r="F28" s="5"/>
    </row>
    <row r="29" spans="2:32" ht="13.15" customHeight="1">
      <c r="B29" s="6"/>
      <c r="C29" s="6"/>
      <c r="D29" s="5"/>
      <c r="E29" s="5"/>
      <c r="F29" s="5"/>
    </row>
    <row r="30" spans="2:32" ht="13.15" customHeight="1">
      <c r="B30" s="6"/>
      <c r="C30" s="6"/>
      <c r="D30" s="5"/>
      <c r="E30" s="5"/>
      <c r="F30" s="5"/>
    </row>
    <row r="31" spans="2:32" ht="13.15" customHeight="1">
      <c r="B31" s="6"/>
      <c r="C31" s="6"/>
      <c r="D31" s="5"/>
      <c r="E31" s="5"/>
      <c r="F31" s="5"/>
    </row>
    <row r="32" spans="2:32" ht="13.15" customHeight="1">
      <c r="B32" s="6"/>
      <c r="C32" s="6"/>
      <c r="D32" s="5"/>
      <c r="E32" s="5"/>
      <c r="F32" s="5"/>
    </row>
    <row r="33" spans="2:6" ht="13.15" customHeight="1">
      <c r="B33" s="6"/>
      <c r="C33" s="6"/>
      <c r="D33" s="5"/>
      <c r="E33" s="5"/>
      <c r="F33" s="5"/>
    </row>
    <row r="34" spans="2:6" ht="13.15" customHeight="1">
      <c r="B34" s="6"/>
      <c r="C34" s="6"/>
      <c r="D34" s="5"/>
      <c r="E34" s="5"/>
      <c r="F34" s="5"/>
    </row>
    <row r="35" spans="2:6" ht="13.15" customHeight="1">
      <c r="B35" s="6"/>
      <c r="C35" s="6"/>
      <c r="D35" s="5"/>
      <c r="E35" s="5"/>
      <c r="F35" s="5"/>
    </row>
    <row r="36" spans="2:6" ht="13.15" customHeight="1">
      <c r="B36" s="6"/>
      <c r="C36" s="6"/>
      <c r="D36" s="5"/>
      <c r="E36" s="5"/>
      <c r="F36" s="5"/>
    </row>
    <row r="37" spans="2:6" ht="13.15" customHeight="1">
      <c r="B37" s="6"/>
      <c r="C37" s="6"/>
      <c r="D37" s="5"/>
      <c r="E37" s="5"/>
      <c r="F37" s="5"/>
    </row>
    <row r="38" spans="2:6" ht="13.15" customHeight="1">
      <c r="B38" s="6"/>
      <c r="C38" s="6"/>
      <c r="D38" s="5"/>
      <c r="E38" s="5"/>
      <c r="F38" s="5"/>
    </row>
    <row r="39" spans="2:6" ht="13.15" customHeight="1">
      <c r="B39" s="6"/>
      <c r="C39" s="6"/>
      <c r="D39" s="5"/>
      <c r="E39" s="5"/>
      <c r="F39" s="5"/>
    </row>
    <row r="40" spans="2:6" ht="13.15" customHeight="1">
      <c r="B40" s="6"/>
      <c r="C40" s="6"/>
      <c r="D40" s="5"/>
      <c r="E40" s="5"/>
      <c r="F40" s="5"/>
    </row>
    <row r="41" spans="2:6" ht="13.15" customHeight="1">
      <c r="B41" s="6"/>
      <c r="C41" s="6"/>
      <c r="D41" s="5"/>
      <c r="E41" s="5"/>
      <c r="F41" s="5"/>
    </row>
    <row r="42" spans="2:6" ht="13.15" customHeight="1">
      <c r="B42" s="6"/>
      <c r="C42" s="6"/>
      <c r="D42" s="5"/>
      <c r="E42" s="5"/>
      <c r="F42" s="5"/>
    </row>
    <row r="43" spans="2:6" ht="13.15" customHeight="1">
      <c r="B43" s="6"/>
      <c r="C43" s="6"/>
      <c r="D43" s="5"/>
      <c r="E43" s="5"/>
      <c r="F43" s="5"/>
    </row>
    <row r="44" spans="2:6" ht="13.15" customHeight="1">
      <c r="B44" s="6"/>
      <c r="C44" s="6"/>
      <c r="D44" s="5"/>
      <c r="E44" s="5"/>
      <c r="F44" s="5"/>
    </row>
    <row r="45" spans="2:6" ht="13.15" customHeight="1">
      <c r="B45" s="6"/>
      <c r="C45" s="6"/>
      <c r="D45" s="5"/>
      <c r="E45" s="5"/>
      <c r="F45" s="5"/>
    </row>
    <row r="46" spans="2:6" ht="13.15" customHeight="1">
      <c r="B46" s="6"/>
      <c r="C46" s="6"/>
      <c r="D46" s="5"/>
      <c r="E46" s="5"/>
      <c r="F46" s="5"/>
    </row>
    <row r="47" spans="2:6" ht="13.15" customHeight="1">
      <c r="B47" s="6"/>
      <c r="C47" s="6"/>
      <c r="D47" s="5"/>
      <c r="E47" s="5"/>
      <c r="F47" s="5"/>
    </row>
    <row r="48" spans="2:6" ht="13.15" customHeight="1">
      <c r="B48" s="17"/>
      <c r="C48" s="17"/>
      <c r="D48" s="5"/>
      <c r="E48" s="5"/>
      <c r="F48" s="5"/>
    </row>
    <row r="49" spans="2:52" ht="13.15" customHeight="1">
      <c r="B49" s="6"/>
      <c r="C49" s="6"/>
      <c r="D49" s="5"/>
      <c r="E49" s="5"/>
      <c r="F49" s="5"/>
    </row>
    <row r="50" spans="2:52" ht="13.15" customHeight="1">
      <c r="B50" s="6"/>
      <c r="C50" s="6"/>
      <c r="D50" s="5"/>
      <c r="E50" s="5"/>
      <c r="F50" s="5"/>
    </row>
    <row r="51" spans="2:52" ht="13.15" customHeight="1">
      <c r="B51" s="6"/>
      <c r="C51" s="6"/>
      <c r="D51" s="5"/>
      <c r="E51" s="5"/>
      <c r="F51" s="5"/>
    </row>
    <row r="52" spans="2:52" ht="13.15" customHeight="1">
      <c r="B52" s="6"/>
      <c r="C52" s="6"/>
      <c r="D52" s="5"/>
      <c r="E52" s="5"/>
      <c r="F52" s="5"/>
    </row>
    <row r="53" spans="2:52" ht="13.15" customHeight="1">
      <c r="B53" s="6"/>
      <c r="C53" s="6"/>
      <c r="D53" s="5"/>
      <c r="E53" s="5"/>
      <c r="F53" s="5"/>
    </row>
    <row r="54" spans="2:52" ht="13.15" customHeight="1">
      <c r="B54" s="6"/>
      <c r="C54" s="6"/>
      <c r="D54" s="5"/>
      <c r="E54" s="5"/>
      <c r="F54" s="5"/>
    </row>
    <row r="55" spans="2:52" ht="13.15" customHeight="1">
      <c r="B55" s="6"/>
      <c r="C55" s="6"/>
      <c r="D55" s="5"/>
      <c r="E55" s="5"/>
      <c r="F55" s="5"/>
    </row>
    <row r="56" spans="2:52" ht="13.15" customHeight="1">
      <c r="B56" s="6"/>
      <c r="C56" s="6"/>
      <c r="D56" s="5"/>
      <c r="E56" s="5"/>
      <c r="F56" s="5"/>
    </row>
    <row r="57" spans="2:52" ht="13.15" customHeight="1">
      <c r="B57" s="6"/>
      <c r="C57" s="6"/>
      <c r="D57" s="5"/>
      <c r="E57" s="5"/>
      <c r="F57" s="5"/>
    </row>
    <row r="58" spans="2:52" ht="13.15" customHeight="1">
      <c r="B58" s="6"/>
      <c r="C58" s="6"/>
      <c r="D58" s="5"/>
      <c r="E58" s="5"/>
      <c r="F58" s="5"/>
    </row>
    <row r="59" spans="2:52" ht="13.15" customHeight="1">
      <c r="B59" s="6"/>
      <c r="C59" s="6"/>
      <c r="D59" s="5"/>
      <c r="E59" s="5"/>
      <c r="F59" s="5"/>
    </row>
    <row r="60" spans="2:52" ht="13.15" customHeight="1">
      <c r="B60" s="6"/>
      <c r="C60" s="6"/>
      <c r="D60" s="5"/>
      <c r="E60" s="5"/>
      <c r="F60" s="5"/>
    </row>
    <row r="61" spans="2:52" ht="13.15" customHeight="1">
      <c r="B61" s="6"/>
      <c r="C61" s="6"/>
      <c r="D61" s="5"/>
      <c r="E61" s="5"/>
      <c r="F61" s="5"/>
    </row>
    <row r="62" spans="2:52" ht="13.15" customHeight="1">
      <c r="B62" s="6"/>
      <c r="C62" s="6"/>
      <c r="D62" s="5"/>
      <c r="E62" s="5"/>
      <c r="F62" s="5"/>
    </row>
    <row r="63" spans="2:52" s="4" customFormat="1" ht="13.15" customHeight="1">
      <c r="B63" s="6"/>
      <c r="C63" s="6"/>
      <c r="D63" s="5"/>
      <c r="E63" s="5"/>
      <c r="F63" s="5"/>
      <c r="G63" s="1"/>
      <c r="H63" s="1"/>
      <c r="I63" s="1"/>
      <c r="J63" s="1"/>
      <c r="K63" s="1"/>
      <c r="L63" s="9"/>
      <c r="M63" s="9"/>
      <c r="N63" s="9"/>
      <c r="O63" s="1"/>
      <c r="P63" s="1"/>
      <c r="Q63" s="1"/>
      <c r="R63" s="1"/>
      <c r="S63" s="1"/>
      <c r="T63" s="1"/>
      <c r="U63" s="1"/>
      <c r="V63" s="1"/>
      <c r="W63" s="1"/>
      <c r="X63" s="1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</row>
    <row r="64" spans="2:52" ht="13.15" customHeight="1">
      <c r="B64" s="6"/>
      <c r="C64" s="6"/>
      <c r="D64" s="7"/>
      <c r="E64" s="7"/>
      <c r="F64" s="7"/>
    </row>
    <row r="65" spans="2:52" s="3" customFormat="1" ht="13.15" customHeight="1">
      <c r="B65" s="6"/>
      <c r="C65" s="6"/>
      <c r="D65" s="5"/>
      <c r="E65" s="5"/>
      <c r="F65" s="5"/>
      <c r="G65" s="1"/>
      <c r="H65" s="1"/>
      <c r="I65" s="1"/>
      <c r="J65" s="1"/>
      <c r="K65" s="1"/>
      <c r="L65" s="9"/>
      <c r="M65" s="9"/>
      <c r="N65" s="9"/>
      <c r="O65" s="1"/>
      <c r="P65" s="1"/>
      <c r="Q65" s="1"/>
      <c r="R65" s="1"/>
      <c r="S65" s="1"/>
      <c r="T65" s="1"/>
      <c r="U65" s="1"/>
      <c r="V65" s="1"/>
      <c r="W65" s="1"/>
      <c r="X65" s="1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</row>
    <row r="66" spans="2:52" ht="13.15" customHeight="1">
      <c r="B66" s="6"/>
      <c r="C66" s="6"/>
      <c r="D66" s="5"/>
      <c r="E66" s="5"/>
      <c r="F66" s="5"/>
    </row>
    <row r="67" spans="2:52" ht="13.15" customHeight="1">
      <c r="B67" s="6"/>
      <c r="C67" s="6"/>
      <c r="D67" s="5"/>
      <c r="E67" s="5"/>
      <c r="F67" s="5"/>
    </row>
    <row r="68" spans="2:52" ht="13.15" customHeight="1">
      <c r="B68" s="6"/>
      <c r="C68" s="6"/>
      <c r="D68" s="5"/>
      <c r="E68" s="5"/>
      <c r="F68" s="5"/>
    </row>
    <row r="69" spans="2:52" ht="13.15" customHeight="1">
      <c r="B69" s="6"/>
      <c r="C69" s="6"/>
      <c r="D69" s="5"/>
      <c r="E69" s="5"/>
      <c r="F69" s="5"/>
    </row>
    <row r="70" spans="2:52" ht="13.15" customHeight="1">
      <c r="B70" s="6"/>
      <c r="C70" s="6"/>
      <c r="D70" s="5"/>
      <c r="E70" s="5"/>
      <c r="F70" s="5"/>
    </row>
    <row r="71" spans="2:52" ht="13.15" customHeight="1">
      <c r="B71" s="6"/>
      <c r="C71" s="6"/>
      <c r="D71" s="5"/>
      <c r="E71" s="5"/>
      <c r="F71" s="5"/>
    </row>
    <row r="72" spans="2:52" ht="13.15" customHeight="1">
      <c r="B72" s="6"/>
      <c r="C72" s="6"/>
      <c r="D72" s="5"/>
      <c r="E72" s="5"/>
      <c r="F72" s="5"/>
    </row>
    <row r="73" spans="2:52" ht="13.15" customHeight="1">
      <c r="B73" s="6"/>
      <c r="C73" s="6"/>
      <c r="D73" s="5"/>
      <c r="E73" s="5"/>
      <c r="F73" s="5"/>
    </row>
    <row r="74" spans="2:52" ht="13.15" customHeight="1">
      <c r="B74" s="6"/>
      <c r="C74" s="6"/>
      <c r="D74" s="5"/>
      <c r="E74" s="5"/>
      <c r="F74" s="5"/>
    </row>
    <row r="75" spans="2:52" ht="13.15" customHeight="1">
      <c r="B75" s="6"/>
      <c r="C75" s="6"/>
      <c r="D75" s="5"/>
      <c r="E75" s="5"/>
      <c r="F75" s="5"/>
    </row>
    <row r="76" spans="2:52" ht="13.15" customHeight="1">
      <c r="B76" s="6"/>
      <c r="C76" s="6"/>
      <c r="D76" s="5"/>
      <c r="E76" s="5"/>
      <c r="F76" s="5"/>
    </row>
    <row r="77" spans="2:52" ht="13.15" customHeight="1">
      <c r="B77" s="6"/>
      <c r="C77" s="6"/>
      <c r="D77" s="5"/>
      <c r="E77" s="5"/>
      <c r="F77" s="5"/>
    </row>
    <row r="78" spans="2:52" ht="13.15" customHeight="1">
      <c r="B78" s="6"/>
      <c r="C78" s="6"/>
      <c r="D78" s="5"/>
      <c r="E78" s="5"/>
      <c r="F78" s="5"/>
    </row>
    <row r="79" spans="2:52" ht="13.15" customHeight="1">
      <c r="B79" s="6"/>
      <c r="C79" s="6"/>
      <c r="D79" s="5"/>
      <c r="E79" s="5"/>
      <c r="F79" s="5"/>
    </row>
    <row r="80" spans="2:52" ht="13.15" customHeight="1">
      <c r="B80" s="6"/>
      <c r="C80" s="6"/>
      <c r="D80" s="5"/>
      <c r="E80" s="5"/>
      <c r="F80" s="5"/>
    </row>
    <row r="81" spans="2:6" ht="13.15" customHeight="1">
      <c r="B81" s="6"/>
      <c r="C81" s="6"/>
      <c r="D81" s="5"/>
      <c r="E81" s="5"/>
      <c r="F81" s="5"/>
    </row>
    <row r="82" spans="2:6" ht="13.15" customHeight="1">
      <c r="B82" s="6"/>
      <c r="C82" s="6"/>
      <c r="D82" s="5"/>
      <c r="E82" s="5"/>
      <c r="F82" s="5"/>
    </row>
    <row r="83" spans="2:6" ht="13.15" customHeight="1">
      <c r="B83" s="6"/>
      <c r="C83" s="6"/>
      <c r="D83" s="5"/>
      <c r="E83" s="5"/>
      <c r="F83" s="5"/>
    </row>
    <row r="84" spans="2:6" ht="13.15" customHeight="1">
      <c r="B84" s="6"/>
      <c r="C84" s="6"/>
      <c r="D84" s="5"/>
      <c r="E84" s="5"/>
      <c r="F84" s="5"/>
    </row>
    <row r="85" spans="2:6" ht="13.15" customHeight="1">
      <c r="B85" s="6"/>
      <c r="C85" s="6"/>
      <c r="D85" s="5"/>
      <c r="E85" s="5"/>
      <c r="F85" s="5"/>
    </row>
    <row r="86" spans="2:6" ht="13.15" customHeight="1">
      <c r="B86" s="6"/>
      <c r="C86" s="6"/>
      <c r="D86" s="5"/>
      <c r="E86" s="5"/>
      <c r="F86" s="5"/>
    </row>
    <row r="87" spans="2:6" ht="13.15" customHeight="1">
      <c r="B87" s="6"/>
      <c r="C87" s="6"/>
      <c r="D87" s="5"/>
      <c r="E87" s="5"/>
      <c r="F87" s="5"/>
    </row>
    <row r="88" spans="2:6" ht="13.15" customHeight="1">
      <c r="B88" s="6"/>
      <c r="C88" s="6"/>
      <c r="D88" s="5"/>
      <c r="E88" s="5"/>
      <c r="F88" s="5"/>
    </row>
    <row r="89" spans="2:6" ht="13.15" customHeight="1">
      <c r="B89" s="6"/>
      <c r="C89" s="6"/>
      <c r="D89" s="5"/>
      <c r="E89" s="5"/>
      <c r="F89" s="5"/>
    </row>
    <row r="90" spans="2:6" ht="13.15" customHeight="1">
      <c r="B90" s="6"/>
      <c r="C90" s="6"/>
      <c r="D90" s="5"/>
      <c r="E90" s="5"/>
      <c r="F90" s="5"/>
    </row>
    <row r="91" spans="2:6" ht="13.15" customHeight="1">
      <c r="B91" s="6"/>
      <c r="C91" s="6"/>
      <c r="D91" s="5"/>
      <c r="E91" s="5"/>
      <c r="F91" s="5"/>
    </row>
    <row r="92" spans="2:6" ht="13.15" customHeight="1">
      <c r="B92" s="6"/>
      <c r="C92" s="6"/>
      <c r="D92" s="5"/>
      <c r="E92" s="5"/>
      <c r="F92" s="5"/>
    </row>
    <row r="93" spans="2:6" ht="13.15" customHeight="1">
      <c r="B93" s="6"/>
      <c r="C93" s="6"/>
      <c r="D93" s="5"/>
      <c r="E93" s="5"/>
      <c r="F93" s="5"/>
    </row>
    <row r="94" spans="2:6" ht="13.15" customHeight="1">
      <c r="B94" s="6"/>
      <c r="C94" s="6"/>
      <c r="D94" s="5"/>
      <c r="E94" s="5"/>
      <c r="F94" s="5"/>
    </row>
    <row r="95" spans="2:6" ht="13.15" customHeight="1">
      <c r="B95" s="6"/>
      <c r="C95" s="6"/>
      <c r="D95" s="5"/>
      <c r="E95" s="5"/>
      <c r="F95" s="5"/>
    </row>
    <row r="96" spans="2:6" ht="13.15" customHeight="1">
      <c r="B96" s="6"/>
      <c r="C96" s="6"/>
      <c r="D96" s="5"/>
      <c r="E96" s="5"/>
      <c r="F96" s="5"/>
    </row>
    <row r="97" spans="2:6" ht="13.15" customHeight="1">
      <c r="B97" s="6"/>
      <c r="C97" s="6"/>
      <c r="D97" s="5"/>
      <c r="E97" s="5"/>
      <c r="F97" s="5"/>
    </row>
    <row r="98" spans="2:6" ht="13.15" customHeight="1">
      <c r="B98" s="6"/>
      <c r="C98" s="6"/>
      <c r="D98" s="5"/>
      <c r="E98" s="5"/>
      <c r="F98" s="5"/>
    </row>
    <row r="99" spans="2:6" ht="13.15" customHeight="1">
      <c r="B99" s="6"/>
      <c r="C99" s="6"/>
      <c r="D99" s="5"/>
      <c r="E99" s="5"/>
      <c r="F99" s="5"/>
    </row>
    <row r="100" spans="2:6" ht="13.15" customHeight="1">
      <c r="B100" s="6"/>
      <c r="C100" s="6"/>
      <c r="D100" s="5"/>
      <c r="E100" s="5"/>
      <c r="F100" s="5"/>
    </row>
    <row r="101" spans="2:6" ht="13.15" customHeight="1">
      <c r="B101" s="6"/>
      <c r="C101" s="6"/>
      <c r="D101" s="5"/>
      <c r="E101" s="5"/>
      <c r="F101" s="5"/>
    </row>
    <row r="102" spans="2:6" ht="13.15" customHeight="1">
      <c r="B102" s="6"/>
      <c r="C102" s="6"/>
      <c r="D102" s="5"/>
      <c r="E102" s="5"/>
      <c r="F102" s="5"/>
    </row>
    <row r="103" spans="2:6" ht="13.15" customHeight="1">
      <c r="B103" s="6"/>
      <c r="C103" s="6"/>
      <c r="D103" s="5"/>
      <c r="E103" s="5"/>
      <c r="F103" s="5"/>
    </row>
    <row r="104" spans="2:6" ht="13.15" customHeight="1">
      <c r="B104" s="17"/>
      <c r="C104" s="17"/>
      <c r="D104" s="5"/>
      <c r="E104" s="5"/>
      <c r="F104" s="5"/>
    </row>
    <row r="105" spans="2:6" ht="13.15" customHeight="1">
      <c r="B105" s="6"/>
      <c r="C105" s="6"/>
      <c r="D105" s="5"/>
      <c r="E105" s="5"/>
      <c r="F105" s="5"/>
    </row>
    <row r="106" spans="2:6" ht="13.15" customHeight="1">
      <c r="B106" s="6"/>
      <c r="C106" s="6"/>
      <c r="D106" s="5"/>
      <c r="E106" s="5"/>
      <c r="F106" s="5"/>
    </row>
    <row r="107" spans="2:6" ht="13.15" customHeight="1">
      <c r="B107" s="6"/>
      <c r="C107" s="6"/>
      <c r="D107" s="5"/>
      <c r="E107" s="5"/>
      <c r="F107" s="5"/>
    </row>
    <row r="108" spans="2:6" ht="13.15" customHeight="1">
      <c r="B108" s="6"/>
      <c r="C108" s="6"/>
      <c r="D108" s="5"/>
      <c r="E108" s="5"/>
      <c r="F108" s="5"/>
    </row>
    <row r="109" spans="2:6" ht="13.15" customHeight="1">
      <c r="B109" s="6"/>
      <c r="C109" s="6"/>
      <c r="D109" s="5"/>
      <c r="E109" s="5"/>
      <c r="F109" s="5"/>
    </row>
    <row r="110" spans="2:6" ht="13.15" customHeight="1">
      <c r="B110" s="6"/>
      <c r="C110" s="6"/>
      <c r="D110" s="5"/>
      <c r="E110" s="5"/>
      <c r="F110" s="5"/>
    </row>
    <row r="111" spans="2:6" ht="13.15" customHeight="1">
      <c r="B111" s="6"/>
      <c r="C111" s="6"/>
      <c r="D111" s="5"/>
      <c r="E111" s="5"/>
      <c r="F111" s="5"/>
    </row>
    <row r="112" spans="2:6" ht="13.15" customHeight="1">
      <c r="B112" s="6"/>
      <c r="C112" s="6"/>
      <c r="D112" s="5"/>
      <c r="E112" s="5"/>
      <c r="F112" s="5"/>
    </row>
    <row r="113" spans="2:52" ht="13.15" customHeight="1">
      <c r="B113" s="6"/>
      <c r="C113" s="6"/>
      <c r="D113" s="5"/>
      <c r="E113" s="5"/>
      <c r="F113" s="5"/>
    </row>
    <row r="114" spans="2:52" ht="13.15" customHeight="1">
      <c r="B114" s="6"/>
      <c r="C114" s="6"/>
      <c r="D114" s="5"/>
      <c r="E114" s="5"/>
      <c r="F114" s="5"/>
    </row>
    <row r="115" spans="2:52" ht="13.15" customHeight="1">
      <c r="B115" s="6"/>
      <c r="C115" s="6"/>
      <c r="D115" s="5"/>
      <c r="E115" s="5"/>
      <c r="F115" s="5"/>
    </row>
    <row r="116" spans="2:52" ht="13.15" customHeight="1">
      <c r="B116" s="6"/>
      <c r="C116" s="6"/>
      <c r="D116" s="5"/>
      <c r="E116" s="5"/>
      <c r="F116" s="5"/>
    </row>
    <row r="117" spans="2:52" ht="13.15" customHeight="1">
      <c r="B117" s="6"/>
      <c r="C117" s="6"/>
      <c r="D117" s="5"/>
      <c r="E117" s="5"/>
      <c r="F117" s="5"/>
    </row>
    <row r="118" spans="2:52" ht="13.15" customHeight="1">
      <c r="B118" s="6"/>
      <c r="C118" s="6"/>
      <c r="D118" s="5"/>
      <c r="E118" s="5"/>
      <c r="F118" s="5"/>
    </row>
    <row r="119" spans="2:52" s="4" customFormat="1" ht="13.15" customHeight="1">
      <c r="B119" s="6"/>
      <c r="C119" s="6"/>
      <c r="D119" s="5"/>
      <c r="E119" s="5"/>
      <c r="F119" s="5"/>
      <c r="G119" s="1"/>
      <c r="H119" s="1"/>
      <c r="I119" s="1"/>
      <c r="J119" s="1"/>
      <c r="K119" s="1"/>
      <c r="L119" s="9"/>
      <c r="M119" s="9"/>
      <c r="N119" s="9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</row>
    <row r="120" spans="2:52" ht="13.15" customHeight="1">
      <c r="B120" s="6"/>
      <c r="C120" s="6"/>
      <c r="D120" s="7"/>
      <c r="E120" s="7"/>
      <c r="F120" s="7"/>
    </row>
    <row r="121" spans="2:52" ht="13.15" customHeight="1">
      <c r="B121" s="6"/>
      <c r="C121" s="6"/>
      <c r="D121" s="5"/>
      <c r="E121" s="5"/>
      <c r="F121" s="5"/>
    </row>
    <row r="122" spans="2:52" s="3" customFormat="1" ht="13.15" customHeight="1">
      <c r="B122" s="6"/>
      <c r="C122" s="6"/>
      <c r="D122" s="5"/>
      <c r="E122" s="5"/>
      <c r="F122" s="5"/>
      <c r="G122" s="1"/>
      <c r="H122" s="1"/>
      <c r="I122" s="1"/>
      <c r="J122" s="1"/>
      <c r="K122" s="1"/>
      <c r="L122" s="9"/>
      <c r="M122" s="9"/>
      <c r="N122" s="9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</row>
    <row r="123" spans="2:52" ht="13.15" customHeight="1">
      <c r="B123" s="6"/>
      <c r="C123" s="6"/>
      <c r="D123" s="5"/>
      <c r="E123" s="5"/>
      <c r="F123" s="5"/>
    </row>
    <row r="124" spans="2:52" ht="13.15" customHeight="1">
      <c r="B124" s="6"/>
      <c r="C124" s="6"/>
      <c r="D124" s="5"/>
      <c r="E124" s="5"/>
      <c r="F124" s="5"/>
    </row>
    <row r="125" spans="2:52" ht="13.15" customHeight="1">
      <c r="B125" s="6"/>
      <c r="C125" s="6"/>
      <c r="D125" s="5"/>
      <c r="E125" s="5"/>
      <c r="F125" s="5"/>
    </row>
    <row r="126" spans="2:52" ht="13.15" customHeight="1">
      <c r="B126" s="6"/>
      <c r="C126" s="6"/>
      <c r="D126" s="5"/>
      <c r="E126" s="5"/>
      <c r="F126" s="5"/>
    </row>
    <row r="127" spans="2:52" ht="13.15" customHeight="1">
      <c r="B127" s="6"/>
      <c r="C127" s="6"/>
      <c r="D127" s="5"/>
      <c r="E127" s="5"/>
      <c r="F127" s="5"/>
    </row>
    <row r="128" spans="2:52" ht="13.15" customHeight="1">
      <c r="B128" s="6"/>
      <c r="C128" s="6"/>
      <c r="D128" s="5"/>
      <c r="E128" s="5"/>
      <c r="F128" s="5"/>
    </row>
    <row r="129" spans="2:6" ht="13.15" customHeight="1">
      <c r="B129" s="6"/>
      <c r="C129" s="6"/>
      <c r="D129" s="5"/>
      <c r="E129" s="5"/>
      <c r="F129" s="5"/>
    </row>
    <row r="130" spans="2:6" ht="13.15" customHeight="1">
      <c r="B130" s="6"/>
      <c r="C130" s="6"/>
      <c r="D130" s="5"/>
      <c r="E130" s="5"/>
      <c r="F130" s="5"/>
    </row>
    <row r="131" spans="2:6" ht="13.15" customHeight="1">
      <c r="B131" s="6"/>
      <c r="C131" s="6"/>
      <c r="D131" s="5"/>
      <c r="E131" s="5"/>
      <c r="F131" s="5"/>
    </row>
    <row r="132" spans="2:6" ht="13.15" customHeight="1">
      <c r="B132" s="6"/>
      <c r="C132" s="6"/>
      <c r="D132" s="5"/>
      <c r="E132" s="5"/>
      <c r="F132" s="5"/>
    </row>
    <row r="133" spans="2:6" ht="13.15" customHeight="1">
      <c r="B133" s="6"/>
      <c r="C133" s="6"/>
      <c r="D133" s="5"/>
      <c r="E133" s="5"/>
      <c r="F133" s="5"/>
    </row>
    <row r="134" spans="2:6" ht="13.15" customHeight="1">
      <c r="B134" s="6"/>
      <c r="C134" s="6"/>
      <c r="D134" s="5"/>
      <c r="E134" s="5"/>
      <c r="F134" s="5"/>
    </row>
    <row r="135" spans="2:6" ht="13.15" customHeight="1">
      <c r="B135" s="6"/>
      <c r="C135" s="6"/>
      <c r="D135" s="5"/>
      <c r="E135" s="5"/>
      <c r="F135" s="5"/>
    </row>
    <row r="136" spans="2:6" ht="13.15" customHeight="1">
      <c r="B136" s="6"/>
      <c r="C136" s="6"/>
      <c r="D136" s="5"/>
      <c r="E136" s="5"/>
      <c r="F136" s="5"/>
    </row>
    <row r="137" spans="2:6" ht="13.15" customHeight="1">
      <c r="B137" s="6"/>
      <c r="C137" s="6"/>
      <c r="D137" s="5"/>
      <c r="E137" s="5"/>
      <c r="F137" s="5"/>
    </row>
    <row r="138" spans="2:6" ht="13.15" customHeight="1">
      <c r="B138" s="6"/>
      <c r="C138" s="6"/>
      <c r="D138" s="5"/>
      <c r="E138" s="5"/>
      <c r="F138" s="5"/>
    </row>
    <row r="139" spans="2:6" ht="13.15" customHeight="1">
      <c r="B139" s="6"/>
      <c r="C139" s="6"/>
      <c r="D139" s="5"/>
      <c r="E139" s="5"/>
      <c r="F139" s="5"/>
    </row>
    <row r="140" spans="2:6" ht="13.15" customHeight="1">
      <c r="B140" s="6"/>
      <c r="C140" s="6"/>
      <c r="D140" s="5"/>
      <c r="E140" s="5"/>
      <c r="F140" s="5"/>
    </row>
    <row r="141" spans="2:6" ht="13.15" customHeight="1">
      <c r="B141" s="6"/>
      <c r="C141" s="6"/>
      <c r="D141" s="5"/>
      <c r="E141" s="5"/>
      <c r="F141" s="5"/>
    </row>
    <row r="142" spans="2:6" ht="13.15" customHeight="1">
      <c r="B142" s="6"/>
      <c r="C142" s="6"/>
      <c r="D142" s="5"/>
      <c r="E142" s="5"/>
      <c r="F142" s="5"/>
    </row>
    <row r="143" spans="2:6" ht="13.15" customHeight="1">
      <c r="B143" s="6"/>
      <c r="C143" s="6"/>
      <c r="D143" s="5"/>
      <c r="E143" s="5"/>
      <c r="F143" s="5"/>
    </row>
    <row r="144" spans="2:6" ht="13.15" customHeight="1">
      <c r="B144" s="6"/>
      <c r="C144" s="6"/>
      <c r="D144" s="5"/>
      <c r="E144" s="5"/>
      <c r="F144" s="5"/>
    </row>
    <row r="145" spans="2:6" ht="13.15" customHeight="1">
      <c r="B145" s="6"/>
      <c r="C145" s="6"/>
      <c r="D145" s="5"/>
      <c r="E145" s="5"/>
      <c r="F145" s="5"/>
    </row>
    <row r="146" spans="2:6" ht="13.15" customHeight="1">
      <c r="B146" s="6"/>
      <c r="C146" s="6"/>
      <c r="D146" s="5"/>
      <c r="E146" s="5"/>
      <c r="F146" s="5"/>
    </row>
    <row r="147" spans="2:6" ht="13.15" customHeight="1">
      <c r="B147" s="6"/>
      <c r="C147" s="6"/>
      <c r="D147" s="5"/>
      <c r="E147" s="5"/>
      <c r="F147" s="5"/>
    </row>
    <row r="148" spans="2:6" ht="13.15" customHeight="1">
      <c r="B148" s="6"/>
      <c r="C148" s="6"/>
      <c r="D148" s="5"/>
      <c r="E148" s="5"/>
      <c r="F148" s="5"/>
    </row>
    <row r="149" spans="2:6" ht="13.15" customHeight="1">
      <c r="B149" s="6"/>
      <c r="C149" s="6"/>
      <c r="D149" s="5"/>
      <c r="E149" s="5"/>
      <c r="F149" s="5"/>
    </row>
    <row r="150" spans="2:6" ht="13.15" customHeight="1">
      <c r="B150" s="6"/>
      <c r="C150" s="6"/>
      <c r="D150" s="5"/>
      <c r="E150" s="5"/>
      <c r="F150" s="5"/>
    </row>
    <row r="151" spans="2:6" ht="13.15" customHeight="1">
      <c r="B151" s="6"/>
      <c r="C151" s="6"/>
      <c r="D151" s="5"/>
      <c r="E151" s="5"/>
      <c r="F151" s="5"/>
    </row>
    <row r="152" spans="2:6" ht="13.15" customHeight="1">
      <c r="B152" s="6"/>
      <c r="C152" s="6"/>
      <c r="D152" s="5"/>
      <c r="E152" s="5"/>
      <c r="F152" s="5"/>
    </row>
    <row r="153" spans="2:6" ht="13.15" customHeight="1">
      <c r="B153" s="6"/>
      <c r="C153" s="6"/>
      <c r="D153" s="5"/>
      <c r="E153" s="5"/>
      <c r="F153" s="5"/>
    </row>
    <row r="154" spans="2:6" ht="13.15" customHeight="1">
      <c r="B154" s="6"/>
      <c r="C154" s="6"/>
      <c r="D154" s="5"/>
      <c r="E154" s="5"/>
      <c r="F154" s="5"/>
    </row>
    <row r="155" spans="2:6" ht="13.15" customHeight="1">
      <c r="B155" s="6"/>
      <c r="C155" s="6"/>
      <c r="D155" s="5"/>
      <c r="E155" s="5"/>
      <c r="F155" s="5"/>
    </row>
    <row r="156" spans="2:6" ht="13.15" customHeight="1">
      <c r="B156" s="6"/>
      <c r="C156" s="6"/>
      <c r="D156" s="5"/>
      <c r="E156" s="5"/>
      <c r="F156" s="5"/>
    </row>
    <row r="157" spans="2:6" ht="13.15" customHeight="1">
      <c r="B157" s="6"/>
      <c r="C157" s="6"/>
      <c r="D157" s="5"/>
      <c r="E157" s="5"/>
      <c r="F157" s="5"/>
    </row>
    <row r="158" spans="2:6" ht="13.15" customHeight="1">
      <c r="B158" s="6"/>
      <c r="C158" s="6"/>
      <c r="D158" s="5"/>
      <c r="E158" s="5"/>
      <c r="F158" s="5"/>
    </row>
    <row r="159" spans="2:6" ht="13.15" customHeight="1">
      <c r="B159" s="6"/>
      <c r="C159" s="6"/>
      <c r="D159" s="5"/>
      <c r="E159" s="5"/>
      <c r="F159" s="5"/>
    </row>
    <row r="160" spans="2:6" ht="13.15" customHeight="1">
      <c r="B160" s="5"/>
      <c r="C160" s="5"/>
      <c r="D160" s="5"/>
      <c r="E160" s="5"/>
      <c r="F160" s="5"/>
    </row>
    <row r="161" spans="2:6" ht="13.15" customHeight="1">
      <c r="B161" s="5"/>
      <c r="C161" s="5"/>
      <c r="D161" s="5"/>
      <c r="E161" s="5"/>
      <c r="F161" s="5"/>
    </row>
    <row r="162" spans="2:6" ht="13.15" customHeight="1">
      <c r="B162" s="5"/>
      <c r="C162" s="5"/>
      <c r="D162" s="5"/>
      <c r="E162" s="5"/>
      <c r="F162" s="5"/>
    </row>
    <row r="163" spans="2:6" ht="13.15" customHeight="1">
      <c r="B163" s="5"/>
      <c r="C163" s="5"/>
      <c r="D163" s="5"/>
      <c r="E163" s="5"/>
      <c r="F163" s="5"/>
    </row>
    <row r="164" spans="2:6" ht="13.15" customHeight="1">
      <c r="B164" s="5"/>
      <c r="C164" s="5"/>
      <c r="D164" s="5"/>
      <c r="E164" s="5"/>
      <c r="F164" s="5"/>
    </row>
    <row r="165" spans="2:6" ht="13.15" customHeight="1">
      <c r="B165" s="5"/>
      <c r="C165" s="5"/>
      <c r="D165" s="5"/>
      <c r="E165" s="5"/>
      <c r="F165" s="5"/>
    </row>
    <row r="166" spans="2:6" ht="13.15" customHeight="1">
      <c r="B166" s="5"/>
      <c r="C166" s="5"/>
      <c r="D166" s="5"/>
      <c r="E166" s="5"/>
      <c r="F166" s="5"/>
    </row>
    <row r="167" spans="2:6" ht="13.15" customHeight="1">
      <c r="B167" s="5"/>
      <c r="C167" s="5"/>
      <c r="D167" s="5"/>
      <c r="E167" s="5"/>
      <c r="F167" s="5"/>
    </row>
    <row r="168" spans="2:6" ht="13.15" customHeight="1">
      <c r="B168" s="5"/>
      <c r="C168" s="5"/>
      <c r="D168" s="5"/>
      <c r="E168" s="5"/>
      <c r="F168" s="5"/>
    </row>
    <row r="169" spans="2:6" ht="13.15" customHeight="1">
      <c r="B169" s="5"/>
      <c r="C169" s="5"/>
      <c r="D169" s="5"/>
      <c r="E169" s="5"/>
      <c r="F169" s="5"/>
    </row>
    <row r="170" spans="2:6" ht="13.15" customHeight="1">
      <c r="B170" s="5"/>
      <c r="C170" s="5"/>
      <c r="D170" s="5"/>
      <c r="E170" s="5"/>
      <c r="F170" s="5"/>
    </row>
    <row r="171" spans="2:6" ht="13.15" customHeight="1">
      <c r="B171" s="5"/>
      <c r="C171" s="5"/>
      <c r="D171" s="5"/>
      <c r="E171" s="5"/>
      <c r="F171" s="5"/>
    </row>
    <row r="172" spans="2:6" ht="13.15" customHeight="1">
      <c r="B172" s="18"/>
      <c r="C172" s="18"/>
      <c r="D172" s="5"/>
      <c r="E172" s="5"/>
      <c r="F172" s="5"/>
    </row>
    <row r="173" spans="2:6" ht="13.15" customHeight="1">
      <c r="B173" s="18"/>
      <c r="C173" s="18"/>
      <c r="D173" s="5"/>
      <c r="E173" s="5"/>
      <c r="F173" s="5"/>
    </row>
    <row r="174" spans="2:6" ht="13.15" customHeight="1">
      <c r="B174" s="18"/>
      <c r="C174" s="18"/>
      <c r="D174" s="5"/>
      <c r="E174" s="5"/>
      <c r="F174" s="5"/>
    </row>
    <row r="175" spans="2:6" ht="13.15" customHeight="1">
      <c r="B175" s="18"/>
      <c r="C175" s="18"/>
      <c r="D175" s="5"/>
      <c r="E175" s="5"/>
      <c r="F175" s="5"/>
    </row>
    <row r="176" spans="2:6" ht="13.15" customHeight="1">
      <c r="B176" s="18"/>
      <c r="C176" s="18"/>
      <c r="D176" s="5"/>
      <c r="E176" s="5"/>
      <c r="F176" s="5"/>
    </row>
    <row r="177" spans="2:6" ht="13.15" customHeight="1">
      <c r="B177" s="18"/>
      <c r="C177" s="18"/>
      <c r="D177" s="5"/>
      <c r="E177" s="5"/>
      <c r="F177" s="5"/>
    </row>
    <row r="178" spans="2:6" ht="13.15" customHeight="1">
      <c r="B178" s="18"/>
      <c r="C178" s="18"/>
      <c r="D178" s="5"/>
      <c r="E178" s="5"/>
      <c r="F178" s="5"/>
    </row>
    <row r="179" spans="2:6" ht="13.15" customHeight="1">
      <c r="B179" s="18"/>
      <c r="C179" s="18"/>
      <c r="D179" s="5"/>
      <c r="E179" s="5"/>
      <c r="F179" s="5"/>
    </row>
    <row r="180" spans="2:6" ht="13.15" customHeight="1">
      <c r="B180" s="18"/>
      <c r="C180" s="18"/>
      <c r="D180" s="5"/>
      <c r="E180" s="5"/>
      <c r="F180" s="5"/>
    </row>
    <row r="181" spans="2:6" ht="13.15" customHeight="1">
      <c r="B181" s="18"/>
      <c r="C181" s="18"/>
      <c r="D181" s="5"/>
      <c r="E181" s="5"/>
      <c r="F181" s="5"/>
    </row>
    <row r="182" spans="2:6" ht="13.15" customHeight="1">
      <c r="B182" s="18"/>
      <c r="C182" s="18"/>
      <c r="D182" s="5"/>
      <c r="E182" s="5"/>
      <c r="F182" s="5"/>
    </row>
    <row r="183" spans="2:6" ht="13.15" customHeight="1">
      <c r="B183" s="18"/>
      <c r="C183" s="18"/>
      <c r="D183" s="5"/>
      <c r="E183" s="5"/>
      <c r="F183" s="5"/>
    </row>
    <row r="184" spans="2:6" ht="13.15" customHeight="1">
      <c r="B184" s="18"/>
      <c r="C184" s="18"/>
      <c r="D184" s="5"/>
      <c r="E184" s="5"/>
      <c r="F184" s="5"/>
    </row>
    <row r="185" spans="2:6" ht="13.15" customHeight="1">
      <c r="B185" s="18"/>
      <c r="C185" s="18"/>
      <c r="D185" s="5"/>
      <c r="E185" s="5"/>
      <c r="F185" s="5"/>
    </row>
    <row r="186" spans="2:6" ht="13.15" customHeight="1">
      <c r="B186" s="18"/>
      <c r="C186" s="18"/>
      <c r="D186" s="5"/>
      <c r="E186" s="5"/>
      <c r="F186" s="5"/>
    </row>
    <row r="187" spans="2:6" ht="13.15" customHeight="1">
      <c r="B187" s="18"/>
      <c r="C187" s="18"/>
      <c r="D187" s="5"/>
      <c r="E187" s="5"/>
      <c r="F187" s="5"/>
    </row>
    <row r="188" spans="2:6" ht="13.15" customHeight="1">
      <c r="B188" s="18"/>
      <c r="C188" s="18"/>
      <c r="D188" s="5"/>
      <c r="E188" s="5"/>
      <c r="F188" s="5"/>
    </row>
    <row r="189" spans="2:6" ht="13.15" customHeight="1">
      <c r="B189" s="5"/>
      <c r="C189" s="5"/>
      <c r="D189" s="5"/>
      <c r="E189" s="5"/>
      <c r="F189" s="5"/>
    </row>
    <row r="190" spans="2:6" ht="13.15" customHeight="1">
      <c r="B190" s="5"/>
      <c r="C190" s="5"/>
      <c r="D190" s="5"/>
      <c r="E190" s="5"/>
      <c r="F190" s="5"/>
    </row>
    <row r="191" spans="2:6" ht="13.15" customHeight="1">
      <c r="B191" s="5"/>
      <c r="C191" s="5"/>
      <c r="D191" s="5"/>
      <c r="E191" s="5"/>
      <c r="F191" s="5"/>
    </row>
    <row r="192" spans="2:6" ht="13.15" customHeight="1">
      <c r="B192" s="5"/>
      <c r="C192" s="5"/>
      <c r="D192" s="5"/>
      <c r="E192" s="5"/>
      <c r="F192" s="5"/>
    </row>
    <row r="193" spans="2:6" ht="13.15" customHeight="1">
      <c r="B193" s="5"/>
      <c r="C193" s="5"/>
      <c r="D193" s="5"/>
      <c r="E193" s="5"/>
      <c r="F193" s="5"/>
    </row>
    <row r="194" spans="2:6" ht="13.15" customHeight="1">
      <c r="B194" s="5"/>
      <c r="C194" s="5"/>
      <c r="D194" s="5"/>
      <c r="E194" s="5"/>
      <c r="F194" s="5"/>
    </row>
    <row r="195" spans="2:6" ht="13.15" customHeight="1">
      <c r="B195" s="5"/>
      <c r="C195" s="5"/>
      <c r="D195" s="5"/>
      <c r="E195" s="5"/>
      <c r="F195" s="5"/>
    </row>
    <row r="196" spans="2:6" ht="13.15" customHeight="1">
      <c r="B196" s="5"/>
      <c r="C196" s="5"/>
      <c r="D196" s="5"/>
      <c r="E196" s="5"/>
      <c r="F196" s="5"/>
    </row>
    <row r="197" spans="2:6" ht="13.15" customHeight="1">
      <c r="B197" s="5"/>
      <c r="C197" s="5"/>
      <c r="D197" s="5"/>
      <c r="E197" s="5"/>
      <c r="F197" s="5"/>
    </row>
    <row r="198" spans="2:6" ht="13.15" customHeight="1">
      <c r="B198" s="5"/>
      <c r="C198" s="5"/>
      <c r="D198" s="5"/>
      <c r="E198" s="5"/>
      <c r="F198" s="5"/>
    </row>
    <row r="199" spans="2:6" ht="13.15" customHeight="1">
      <c r="B199" s="5"/>
      <c r="C199" s="5"/>
      <c r="D199" s="5"/>
      <c r="E199" s="5"/>
      <c r="F199" s="5"/>
    </row>
    <row r="200" spans="2:6" ht="13.15" customHeight="1">
      <c r="B200" s="5"/>
      <c r="C200" s="5"/>
      <c r="D200" s="5"/>
      <c r="E200" s="5"/>
      <c r="F200" s="5"/>
    </row>
    <row r="201" spans="2:6" ht="13.15" customHeight="1">
      <c r="B201" s="5"/>
      <c r="C201" s="5"/>
      <c r="D201" s="5"/>
      <c r="E201" s="5"/>
      <c r="F201" s="5"/>
    </row>
    <row r="202" spans="2:6" ht="13.15" customHeight="1">
      <c r="B202" s="5"/>
      <c r="C202" s="5"/>
      <c r="D202" s="5"/>
      <c r="E202" s="5"/>
      <c r="F202" s="5"/>
    </row>
    <row r="203" spans="2:6" ht="13.15" customHeight="1">
      <c r="B203" s="5"/>
      <c r="C203" s="5"/>
      <c r="D203" s="5"/>
      <c r="E203" s="5"/>
      <c r="F203" s="5"/>
    </row>
    <row r="204" spans="2:6" ht="13.15" customHeight="1">
      <c r="B204" s="5"/>
      <c r="C204" s="5"/>
      <c r="D204" s="5"/>
      <c r="E204" s="5"/>
      <c r="F204" s="5"/>
    </row>
    <row r="205" spans="2:6" ht="13.15" customHeight="1">
      <c r="B205" s="5"/>
      <c r="C205" s="5"/>
      <c r="D205" s="5"/>
      <c r="E205" s="5"/>
      <c r="F205" s="5"/>
    </row>
    <row r="206" spans="2:6" ht="13.15" customHeight="1">
      <c r="B206" s="5"/>
      <c r="C206" s="5"/>
      <c r="D206" s="5"/>
      <c r="E206" s="5"/>
      <c r="F206" s="5"/>
    </row>
    <row r="207" spans="2:6" ht="13.15" customHeight="1">
      <c r="B207" s="5"/>
      <c r="C207" s="5"/>
      <c r="D207" s="5"/>
      <c r="E207" s="5"/>
      <c r="F207" s="5"/>
    </row>
    <row r="208" spans="2:6" ht="13.15" customHeight="1">
      <c r="B208" s="5"/>
      <c r="C208" s="5"/>
      <c r="D208" s="5"/>
      <c r="E208" s="5"/>
      <c r="F208" s="5"/>
    </row>
    <row r="209" spans="2:6" ht="13.15" customHeight="1">
      <c r="B209" s="5"/>
      <c r="C209" s="5"/>
      <c r="D209" s="5"/>
      <c r="E209" s="5"/>
      <c r="F209" s="5"/>
    </row>
    <row r="210" spans="2:6" ht="13.15" customHeight="1">
      <c r="B210" s="5"/>
      <c r="C210" s="5"/>
      <c r="D210" s="5"/>
      <c r="E210" s="5"/>
      <c r="F210" s="5"/>
    </row>
    <row r="211" spans="2:6" ht="13.15" customHeight="1">
      <c r="B211" s="5"/>
      <c r="C211" s="5"/>
      <c r="D211" s="5"/>
      <c r="E211" s="5"/>
      <c r="F211" s="5"/>
    </row>
    <row r="212" spans="2:6" ht="13.15" customHeight="1">
      <c r="B212" s="5"/>
      <c r="C212" s="5"/>
      <c r="D212" s="5"/>
      <c r="E212" s="5"/>
      <c r="F212" s="5"/>
    </row>
    <row r="213" spans="2:6" ht="13.15" customHeight="1">
      <c r="B213" s="5"/>
      <c r="C213" s="5"/>
      <c r="D213" s="5"/>
      <c r="E213" s="5"/>
      <c r="F213" s="5"/>
    </row>
    <row r="214" spans="2:6" ht="13.15" customHeight="1">
      <c r="B214" s="5"/>
      <c r="C214" s="5"/>
      <c r="D214" s="5"/>
      <c r="E214" s="5"/>
      <c r="F214" s="5"/>
    </row>
    <row r="215" spans="2:6" ht="13.15" customHeight="1">
      <c r="B215" s="5"/>
      <c r="C215" s="5"/>
      <c r="D215" s="5"/>
      <c r="E215" s="5"/>
      <c r="F215" s="5"/>
    </row>
    <row r="216" spans="2:6" ht="13.15" customHeight="1">
      <c r="B216" s="5"/>
      <c r="C216" s="5"/>
      <c r="D216" s="5"/>
      <c r="E216" s="5"/>
      <c r="F216" s="5"/>
    </row>
    <row r="217" spans="2:6" ht="13.15" customHeight="1">
      <c r="B217" s="5"/>
      <c r="C217" s="5"/>
      <c r="D217" s="5"/>
      <c r="E217" s="5"/>
      <c r="F217" s="5"/>
    </row>
    <row r="218" spans="2:6" ht="13.15" customHeight="1">
      <c r="B218" s="5"/>
      <c r="C218" s="5"/>
      <c r="D218" s="5"/>
      <c r="E218" s="5"/>
      <c r="F218" s="5"/>
    </row>
    <row r="219" spans="2:6" ht="13.15" customHeight="1">
      <c r="B219" s="5"/>
      <c r="C219" s="5"/>
      <c r="D219" s="5"/>
      <c r="E219" s="5"/>
      <c r="F219" s="5"/>
    </row>
    <row r="220" spans="2:6" ht="13.15" customHeight="1">
      <c r="B220" s="5"/>
      <c r="C220" s="5"/>
      <c r="D220" s="5"/>
      <c r="E220" s="5"/>
      <c r="F220" s="5"/>
    </row>
    <row r="221" spans="2:6" ht="13.15" customHeight="1">
      <c r="B221" s="5"/>
      <c r="C221" s="5"/>
      <c r="D221" s="5"/>
      <c r="E221" s="5"/>
      <c r="F221" s="5"/>
    </row>
    <row r="222" spans="2:6" ht="13.15" customHeight="1">
      <c r="B222" s="5"/>
      <c r="C222" s="5"/>
      <c r="D222" s="5"/>
      <c r="E222" s="5"/>
      <c r="F222" s="5"/>
    </row>
    <row r="223" spans="2:6" ht="13.15" customHeight="1">
      <c r="B223" s="5"/>
      <c r="C223" s="5"/>
      <c r="D223" s="5"/>
      <c r="E223" s="5"/>
      <c r="F223" s="5"/>
    </row>
    <row r="224" spans="2:6" ht="13.15" customHeight="1">
      <c r="B224" s="5"/>
      <c r="C224" s="5"/>
      <c r="D224" s="5"/>
      <c r="E224" s="5"/>
      <c r="F224" s="5"/>
    </row>
    <row r="225" spans="2:6" ht="13.15" customHeight="1">
      <c r="B225" s="5"/>
      <c r="C225" s="5"/>
      <c r="D225" s="5"/>
      <c r="E225" s="5"/>
      <c r="F225" s="5"/>
    </row>
    <row r="226" spans="2:6">
      <c r="B226" s="5"/>
      <c r="C226" s="5"/>
      <c r="D226" s="5"/>
      <c r="E226" s="5"/>
      <c r="F226" s="5"/>
    </row>
    <row r="227" spans="2:6">
      <c r="B227" s="5"/>
      <c r="C227" s="5"/>
      <c r="D227" s="5"/>
      <c r="E227" s="5"/>
      <c r="F227" s="5"/>
    </row>
    <row r="228" spans="2:6">
      <c r="B228" s="5"/>
      <c r="C228" s="5"/>
      <c r="D228" s="5"/>
      <c r="E228" s="5"/>
      <c r="F228" s="5"/>
    </row>
    <row r="229" spans="2:6">
      <c r="B229" s="5"/>
      <c r="C229" s="5"/>
      <c r="D229" s="5"/>
      <c r="E229" s="5"/>
      <c r="F229" s="5"/>
    </row>
    <row r="230" spans="2:6">
      <c r="B230" s="3"/>
      <c r="C230" s="3"/>
      <c r="D230" s="5"/>
      <c r="E230" s="5"/>
      <c r="F230" s="5"/>
    </row>
    <row r="231" spans="2:6">
      <c r="B231" s="3"/>
      <c r="C231" s="3"/>
      <c r="D231" s="5"/>
      <c r="E231" s="5"/>
      <c r="F231" s="5"/>
    </row>
    <row r="232" spans="2:6">
      <c r="B232" s="3"/>
      <c r="C232" s="3"/>
      <c r="D232" s="5"/>
      <c r="E232" s="5"/>
      <c r="F232" s="5"/>
    </row>
    <row r="233" spans="2:6">
      <c r="B233" s="3"/>
      <c r="C233" s="3"/>
      <c r="D233" s="5"/>
      <c r="E233" s="5"/>
      <c r="F233" s="5"/>
    </row>
    <row r="234" spans="2:6">
      <c r="B234" s="3"/>
      <c r="C234" s="3"/>
      <c r="D234" s="5"/>
      <c r="E234" s="5"/>
      <c r="F234" s="5"/>
    </row>
    <row r="235" spans="2:6">
      <c r="B235" s="3"/>
      <c r="C235" s="3"/>
      <c r="D235" s="5"/>
      <c r="E235" s="5"/>
      <c r="F235" s="5"/>
    </row>
    <row r="236" spans="2:6">
      <c r="B236" s="3"/>
      <c r="C236" s="3"/>
      <c r="D236" s="5"/>
      <c r="E236" s="5"/>
      <c r="F236" s="5"/>
    </row>
    <row r="237" spans="2:6">
      <c r="B237" s="3"/>
      <c r="C237" s="3"/>
      <c r="D237" s="5"/>
      <c r="E237" s="5"/>
      <c r="F237" s="5"/>
    </row>
    <row r="238" spans="2:6">
      <c r="B238" s="3"/>
      <c r="C238" s="3"/>
      <c r="D238" s="5"/>
      <c r="E238" s="5"/>
      <c r="F238" s="5"/>
    </row>
    <row r="239" spans="2:6">
      <c r="B239" s="3"/>
      <c r="C239" s="3"/>
      <c r="D239" s="5"/>
      <c r="E239" s="5"/>
      <c r="F239" s="5"/>
    </row>
    <row r="240" spans="2:6">
      <c r="B240" s="3"/>
      <c r="C240" s="3"/>
      <c r="D240" s="5"/>
      <c r="E240" s="5"/>
      <c r="F240" s="5"/>
    </row>
    <row r="241" spans="2:6">
      <c r="B241" s="3"/>
      <c r="C241" s="3"/>
      <c r="D241" s="5"/>
      <c r="E241" s="5"/>
      <c r="F241" s="5"/>
    </row>
    <row r="242" spans="2:6">
      <c r="B242" s="3"/>
      <c r="C242" s="3"/>
      <c r="D242" s="5"/>
      <c r="E242" s="5"/>
      <c r="F242" s="5"/>
    </row>
    <row r="243" spans="2:6">
      <c r="B243" s="3"/>
      <c r="C243" s="3"/>
      <c r="D243" s="5"/>
      <c r="E243" s="5"/>
      <c r="F243" s="5"/>
    </row>
    <row r="244" spans="2:6">
      <c r="B244" s="3"/>
      <c r="C244" s="3"/>
      <c r="D244" s="5"/>
      <c r="E244" s="5"/>
      <c r="F244" s="5"/>
    </row>
    <row r="245" spans="2:6">
      <c r="B245" s="3"/>
      <c r="C245" s="3"/>
      <c r="D245" s="5"/>
      <c r="E245" s="5"/>
      <c r="F245" s="5"/>
    </row>
    <row r="246" spans="2:6">
      <c r="B246" s="3"/>
      <c r="C246" s="3"/>
      <c r="D246" s="3"/>
      <c r="E246" s="3"/>
      <c r="F246" s="3"/>
    </row>
    <row r="247" spans="2:6">
      <c r="B247" s="3"/>
      <c r="C247" s="3"/>
      <c r="D247" s="3"/>
      <c r="E247" s="3"/>
      <c r="F247" s="3"/>
    </row>
    <row r="248" spans="2:6">
      <c r="B248" s="3"/>
      <c r="C248" s="3"/>
      <c r="D248" s="3"/>
      <c r="E248" s="3"/>
      <c r="F248" s="3"/>
    </row>
    <row r="249" spans="2:6">
      <c r="B249" s="3"/>
      <c r="C249" s="3"/>
      <c r="D249" s="3"/>
      <c r="E249" s="3"/>
      <c r="F249" s="3"/>
    </row>
    <row r="250" spans="2:6">
      <c r="B250" s="3"/>
      <c r="C250" s="3"/>
      <c r="D250" s="3"/>
      <c r="E250" s="3"/>
      <c r="F250" s="3"/>
    </row>
    <row r="251" spans="2:6">
      <c r="D251" s="3"/>
      <c r="E251" s="3"/>
      <c r="F251" s="3"/>
    </row>
    <row r="252" spans="2:6">
      <c r="D252" s="3"/>
      <c r="E252" s="3"/>
      <c r="F252" s="3"/>
    </row>
    <row r="253" spans="2:6">
      <c r="D253" s="3"/>
      <c r="E253" s="3"/>
      <c r="F253" s="3"/>
    </row>
    <row r="254" spans="2:6">
      <c r="D254" s="3"/>
      <c r="E254" s="3"/>
      <c r="F254" s="3"/>
    </row>
    <row r="255" spans="2:6">
      <c r="D255" s="3"/>
      <c r="E255" s="3"/>
      <c r="F255" s="3"/>
    </row>
    <row r="256" spans="2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</sheetData>
  <sortState ref="A5:AT11">
    <sortCondition descending="1" ref="D5:D11"/>
  </sortState>
  <mergeCells count="5">
    <mergeCell ref="W2:AH2"/>
    <mergeCell ref="AW2:AZ2"/>
    <mergeCell ref="G2:J2"/>
    <mergeCell ref="K2:V2"/>
    <mergeCell ref="AI2:A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">
    <tabColor theme="1"/>
  </sheetPr>
  <dimension ref="A1:AZ211"/>
  <sheetViews>
    <sheetView zoomScale="110" zoomScaleNormal="110" zoomScaleSheetLayoutView="89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B13" sqref="B13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9" customWidth="1"/>
    <col min="14" max="14" width="3.7109375" style="9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8.85546875" customWidth="1"/>
    <col min="36" max="36" width="3.7109375" customWidth="1"/>
    <col min="37" max="37" width="7.85546875" customWidth="1"/>
    <col min="38" max="38" width="3.7109375" customWidth="1"/>
    <col min="39" max="39" width="8.28515625" customWidth="1"/>
    <col min="40" max="40" width="3.7109375" customWidth="1"/>
    <col min="41" max="41" width="8.28515625" customWidth="1"/>
    <col min="42" max="42" width="3.7109375" customWidth="1"/>
    <col min="43" max="43" width="8.5703125" customWidth="1"/>
    <col min="44" max="44" width="3.7109375" customWidth="1"/>
    <col min="45" max="45" width="8.42578125" customWidth="1"/>
    <col min="46" max="46" width="3.7109375" customWidth="1"/>
    <col min="47" max="47" width="8.140625" customWidth="1"/>
    <col min="48" max="48" width="3.7109375" customWidth="1"/>
    <col min="49" max="49" width="8.42578125" customWidth="1"/>
    <col min="50" max="50" width="3.7109375" customWidth="1"/>
    <col min="51" max="51" width="8.5703125" customWidth="1"/>
    <col min="52" max="52" width="3.7109375" customWidth="1"/>
    <col min="53" max="53" width="8.5703125" style="3" customWidth="1"/>
    <col min="54" max="54" width="3.7109375" style="3" customWidth="1"/>
    <col min="55" max="16384" width="9.140625" style="3"/>
  </cols>
  <sheetData>
    <row r="1" spans="1:52" s="123" customFormat="1" ht="13.5" thickBot="1">
      <c r="G1" s="41"/>
      <c r="H1" s="41"/>
      <c r="I1" s="41"/>
      <c r="J1" s="41"/>
      <c r="K1" s="41"/>
      <c r="L1" s="563"/>
      <c r="M1" s="563"/>
      <c r="N1" s="563"/>
      <c r="O1" s="41"/>
      <c r="P1" s="41"/>
      <c r="Q1" s="41"/>
      <c r="R1" s="41"/>
      <c r="S1" s="41"/>
      <c r="T1" s="41"/>
      <c r="U1" s="41"/>
      <c r="V1" s="41"/>
      <c r="W1" s="41"/>
      <c r="X1" s="4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spans="1:52" ht="13.5" thickBot="1">
      <c r="B2" s="87" t="s">
        <v>266</v>
      </c>
      <c r="C2" s="45"/>
      <c r="D2" s="46"/>
      <c r="E2" s="46"/>
      <c r="F2" s="46"/>
      <c r="G2" s="785" t="s">
        <v>259</v>
      </c>
      <c r="H2" s="786"/>
      <c r="I2" s="786"/>
      <c r="J2" s="787"/>
      <c r="K2" s="796" t="s">
        <v>263</v>
      </c>
      <c r="L2" s="797"/>
      <c r="M2" s="797"/>
      <c r="N2" s="797"/>
      <c r="O2" s="797"/>
      <c r="P2" s="797"/>
      <c r="Q2" s="797"/>
      <c r="R2" s="797"/>
      <c r="S2" s="797"/>
      <c r="T2" s="797"/>
      <c r="U2" s="797"/>
      <c r="V2" s="798"/>
      <c r="W2" s="788" t="s">
        <v>273</v>
      </c>
      <c r="X2" s="790"/>
      <c r="Y2" s="790"/>
      <c r="Z2" s="790"/>
      <c r="AA2" s="790"/>
      <c r="AB2" s="790"/>
      <c r="AC2" s="790"/>
      <c r="AD2" s="790"/>
      <c r="AE2" s="790"/>
      <c r="AF2" s="790"/>
      <c r="AG2" s="790"/>
      <c r="AH2" s="817"/>
      <c r="AI2" s="805" t="s">
        <v>25</v>
      </c>
      <c r="AJ2" s="829"/>
      <c r="AK2" s="829"/>
      <c r="AL2" s="829"/>
      <c r="AM2" s="829"/>
      <c r="AN2" s="829"/>
      <c r="AO2" s="829"/>
      <c r="AP2" s="829"/>
      <c r="AQ2" s="829"/>
      <c r="AR2" s="829"/>
      <c r="AS2" s="829"/>
      <c r="AT2" s="829"/>
      <c r="AU2" s="829"/>
      <c r="AV2" s="830"/>
      <c r="AW2" s="793" t="s">
        <v>334</v>
      </c>
      <c r="AX2" s="794"/>
      <c r="AY2" s="794"/>
      <c r="AZ2" s="795"/>
    </row>
    <row r="3" spans="1:52">
      <c r="B3" s="139" t="s">
        <v>293</v>
      </c>
      <c r="C3" s="47"/>
      <c r="D3" s="44" t="s">
        <v>7</v>
      </c>
      <c r="E3" s="44" t="s">
        <v>11</v>
      </c>
      <c r="F3" s="44" t="s">
        <v>12</v>
      </c>
      <c r="G3" s="330" t="s">
        <v>6</v>
      </c>
      <c r="H3" s="331"/>
      <c r="I3" s="331" t="s">
        <v>6</v>
      </c>
      <c r="J3" s="332"/>
      <c r="K3" s="201" t="s">
        <v>6</v>
      </c>
      <c r="L3" s="203"/>
      <c r="M3" s="264" t="s">
        <v>6</v>
      </c>
      <c r="N3" s="203"/>
      <c r="O3" s="202" t="s">
        <v>6</v>
      </c>
      <c r="P3" s="202"/>
      <c r="Q3" s="264" t="s">
        <v>6</v>
      </c>
      <c r="R3" s="264"/>
      <c r="S3" s="202" t="s">
        <v>6</v>
      </c>
      <c r="T3" s="646"/>
      <c r="U3" s="202" t="s">
        <v>6</v>
      </c>
      <c r="V3" s="647"/>
      <c r="W3" s="390" t="s">
        <v>6</v>
      </c>
      <c r="X3" s="392"/>
      <c r="Y3" s="392" t="s">
        <v>6</v>
      </c>
      <c r="Z3" s="392"/>
      <c r="AA3" s="392" t="s">
        <v>6</v>
      </c>
      <c r="AB3" s="392"/>
      <c r="AC3" s="392" t="s">
        <v>6</v>
      </c>
      <c r="AD3" s="392"/>
      <c r="AE3" s="392" t="s">
        <v>6</v>
      </c>
      <c r="AF3" s="392"/>
      <c r="AG3" s="392" t="s">
        <v>6</v>
      </c>
      <c r="AH3" s="625"/>
      <c r="AI3" s="221" t="s">
        <v>6</v>
      </c>
      <c r="AJ3" s="611"/>
      <c r="AK3" s="223" t="s">
        <v>6</v>
      </c>
      <c r="AL3" s="626"/>
      <c r="AM3" s="611" t="s">
        <v>6</v>
      </c>
      <c r="AN3" s="222"/>
      <c r="AO3" s="223" t="s">
        <v>6</v>
      </c>
      <c r="AP3" s="224"/>
      <c r="AQ3" s="224" t="s">
        <v>6</v>
      </c>
      <c r="AR3" s="224"/>
      <c r="AS3" s="224" t="s">
        <v>6</v>
      </c>
      <c r="AT3" s="612"/>
      <c r="AU3" s="626" t="s">
        <v>6</v>
      </c>
      <c r="AV3" s="653"/>
      <c r="AW3" s="412" t="s">
        <v>6</v>
      </c>
      <c r="AX3" s="413"/>
      <c r="AY3" s="414" t="s">
        <v>6</v>
      </c>
      <c r="AZ3" s="435"/>
    </row>
    <row r="4" spans="1:52" s="2" customFormat="1" ht="13.15" customHeight="1" thickBot="1">
      <c r="B4" s="86" t="s">
        <v>0</v>
      </c>
      <c r="C4" s="86" t="s">
        <v>8</v>
      </c>
      <c r="D4" s="86" t="s">
        <v>5</v>
      </c>
      <c r="E4" s="86" t="s">
        <v>5</v>
      </c>
      <c r="F4" s="86" t="s">
        <v>5</v>
      </c>
      <c r="G4" s="387" t="s">
        <v>9</v>
      </c>
      <c r="H4" s="388" t="s">
        <v>5</v>
      </c>
      <c r="I4" s="389" t="s">
        <v>10</v>
      </c>
      <c r="J4" s="464" t="s">
        <v>5</v>
      </c>
      <c r="K4" s="205" t="s">
        <v>19</v>
      </c>
      <c r="L4" s="206" t="s">
        <v>5</v>
      </c>
      <c r="M4" s="629" t="s">
        <v>1</v>
      </c>
      <c r="N4" s="206" t="s">
        <v>5</v>
      </c>
      <c r="O4" s="207" t="s">
        <v>2</v>
      </c>
      <c r="P4" s="206" t="s">
        <v>5</v>
      </c>
      <c r="Q4" s="207" t="s">
        <v>3</v>
      </c>
      <c r="R4" s="206" t="s">
        <v>5</v>
      </c>
      <c r="S4" s="207" t="s">
        <v>4</v>
      </c>
      <c r="T4" s="214" t="s">
        <v>5</v>
      </c>
      <c r="U4" s="207" t="s">
        <v>252</v>
      </c>
      <c r="V4" s="272" t="s">
        <v>5</v>
      </c>
      <c r="W4" s="400" t="s">
        <v>19</v>
      </c>
      <c r="X4" s="401" t="s">
        <v>5</v>
      </c>
      <c r="Y4" s="402" t="s">
        <v>23</v>
      </c>
      <c r="Z4" s="401" t="s">
        <v>5</v>
      </c>
      <c r="AA4" s="402" t="s">
        <v>1</v>
      </c>
      <c r="AB4" s="401" t="s">
        <v>5</v>
      </c>
      <c r="AC4" s="402" t="s">
        <v>2</v>
      </c>
      <c r="AD4" s="401" t="s">
        <v>5</v>
      </c>
      <c r="AE4" s="402" t="s">
        <v>3</v>
      </c>
      <c r="AF4" s="401" t="s">
        <v>5</v>
      </c>
      <c r="AG4" s="402" t="s">
        <v>4</v>
      </c>
      <c r="AH4" s="485" t="s">
        <v>5</v>
      </c>
      <c r="AI4" s="257" t="s">
        <v>19</v>
      </c>
      <c r="AJ4" s="258" t="s">
        <v>5</v>
      </c>
      <c r="AK4" s="259" t="s">
        <v>23</v>
      </c>
      <c r="AL4" s="258" t="s">
        <v>5</v>
      </c>
      <c r="AM4" s="623" t="s">
        <v>1</v>
      </c>
      <c r="AN4" s="258" t="s">
        <v>5</v>
      </c>
      <c r="AO4" s="259" t="s">
        <v>2</v>
      </c>
      <c r="AP4" s="260" t="s">
        <v>5</v>
      </c>
      <c r="AQ4" s="549" t="s">
        <v>3</v>
      </c>
      <c r="AR4" s="260" t="s">
        <v>5</v>
      </c>
      <c r="AS4" s="549" t="s">
        <v>4</v>
      </c>
      <c r="AT4" s="260" t="s">
        <v>5</v>
      </c>
      <c r="AU4" s="259" t="s">
        <v>277</v>
      </c>
      <c r="AV4" s="480" t="s">
        <v>5</v>
      </c>
      <c r="AW4" s="379" t="s">
        <v>21</v>
      </c>
      <c r="AX4" s="380" t="s">
        <v>5</v>
      </c>
      <c r="AY4" s="381" t="s">
        <v>22</v>
      </c>
      <c r="AZ4" s="466" t="s">
        <v>5</v>
      </c>
    </row>
    <row r="5" spans="1:52" ht="13.15" customHeight="1">
      <c r="A5" s="752">
        <v>1</v>
      </c>
      <c r="B5" s="292" t="s">
        <v>51</v>
      </c>
      <c r="C5" s="298" t="s">
        <v>48</v>
      </c>
      <c r="D5" s="284">
        <f t="shared" ref="D5:D26" si="0">E5+F5</f>
        <v>187</v>
      </c>
      <c r="E5" s="285">
        <f>SUM(L5+N5+R5+X5+AB5+AF5+AR5)</f>
        <v>159</v>
      </c>
      <c r="F5" s="290">
        <f>SUM(J5+V5)</f>
        <v>28</v>
      </c>
      <c r="G5" s="450">
        <v>18</v>
      </c>
      <c r="H5" s="637">
        <v>1</v>
      </c>
      <c r="I5" s="451">
        <v>1</v>
      </c>
      <c r="J5" s="287">
        <v>16</v>
      </c>
      <c r="K5" s="288">
        <v>2</v>
      </c>
      <c r="L5" s="453">
        <v>21</v>
      </c>
      <c r="M5" s="280">
        <v>1</v>
      </c>
      <c r="N5" s="453">
        <v>25</v>
      </c>
      <c r="O5" s="280">
        <v>1</v>
      </c>
      <c r="P5" s="281">
        <v>16</v>
      </c>
      <c r="Q5" s="280">
        <v>1</v>
      </c>
      <c r="R5" s="453">
        <v>25</v>
      </c>
      <c r="S5" s="280">
        <v>1</v>
      </c>
      <c r="T5" s="281">
        <v>16</v>
      </c>
      <c r="U5" s="280">
        <v>7</v>
      </c>
      <c r="V5" s="287">
        <v>12</v>
      </c>
      <c r="W5" s="454">
        <v>2</v>
      </c>
      <c r="X5" s="453">
        <v>21</v>
      </c>
      <c r="Y5" s="652">
        <v>1</v>
      </c>
      <c r="Z5" s="457">
        <v>16</v>
      </c>
      <c r="AA5" s="652">
        <v>1</v>
      </c>
      <c r="AB5" s="453">
        <v>25</v>
      </c>
      <c r="AC5" s="456">
        <v>1</v>
      </c>
      <c r="AD5" s="457">
        <v>16</v>
      </c>
      <c r="AE5" s="652">
        <v>1</v>
      </c>
      <c r="AF5" s="453">
        <v>25</v>
      </c>
      <c r="AG5" s="652">
        <v>2</v>
      </c>
      <c r="AH5" s="504">
        <v>13</v>
      </c>
      <c r="AI5" s="294"/>
      <c r="AJ5" s="295"/>
      <c r="AK5" s="296"/>
      <c r="AL5" s="295"/>
      <c r="AM5" s="296"/>
      <c r="AN5" s="295"/>
      <c r="AO5" s="296"/>
      <c r="AP5" s="295"/>
      <c r="AQ5" s="296">
        <v>3</v>
      </c>
      <c r="AR5" s="453">
        <v>17</v>
      </c>
      <c r="AS5" s="296"/>
      <c r="AT5" s="295"/>
      <c r="AU5" s="296" t="s">
        <v>352</v>
      </c>
      <c r="AV5" s="497">
        <v>4</v>
      </c>
      <c r="AW5" s="460"/>
      <c r="AX5" s="461"/>
      <c r="AY5" s="462"/>
      <c r="AZ5" s="463"/>
    </row>
    <row r="6" spans="1:52" ht="13.15" customHeight="1">
      <c r="A6" s="752">
        <v>2</v>
      </c>
      <c r="B6" s="191" t="s">
        <v>50</v>
      </c>
      <c r="C6" s="90" t="s">
        <v>30</v>
      </c>
      <c r="D6" s="10">
        <f t="shared" si="0"/>
        <v>171</v>
      </c>
      <c r="E6" s="19">
        <f>SUM(N6+P6+R6+X6+AB6+AF6+AR6)</f>
        <v>138</v>
      </c>
      <c r="F6" s="48">
        <f>SUM(J6+V6)</f>
        <v>33</v>
      </c>
      <c r="G6" s="337">
        <v>0</v>
      </c>
      <c r="H6" s="593">
        <v>0</v>
      </c>
      <c r="I6" s="339">
        <v>1</v>
      </c>
      <c r="J6" s="133">
        <v>16</v>
      </c>
      <c r="K6" s="171">
        <v>5</v>
      </c>
      <c r="L6" s="155">
        <v>14</v>
      </c>
      <c r="M6" s="154">
        <v>2</v>
      </c>
      <c r="N6" s="438">
        <v>21</v>
      </c>
      <c r="O6" s="154">
        <v>1</v>
      </c>
      <c r="P6" s="438">
        <v>16</v>
      </c>
      <c r="Q6" s="154">
        <v>2</v>
      </c>
      <c r="R6" s="438">
        <v>21</v>
      </c>
      <c r="S6" s="154">
        <v>1</v>
      </c>
      <c r="T6" s="155">
        <v>16</v>
      </c>
      <c r="U6" s="154">
        <v>3</v>
      </c>
      <c r="V6" s="133">
        <v>17</v>
      </c>
      <c r="W6" s="316">
        <v>3</v>
      </c>
      <c r="X6" s="438">
        <v>17</v>
      </c>
      <c r="Y6" s="434">
        <v>1</v>
      </c>
      <c r="Z6" s="317">
        <v>16</v>
      </c>
      <c r="AA6" s="318">
        <v>2</v>
      </c>
      <c r="AB6" s="438">
        <v>21</v>
      </c>
      <c r="AC6" s="318">
        <v>1</v>
      </c>
      <c r="AD6" s="317">
        <v>16</v>
      </c>
      <c r="AE6" s="318">
        <v>3</v>
      </c>
      <c r="AF6" s="438">
        <v>17</v>
      </c>
      <c r="AG6" s="318">
        <v>2</v>
      </c>
      <c r="AH6" s="319">
        <v>13</v>
      </c>
      <c r="AI6" s="229"/>
      <c r="AJ6" s="232"/>
      <c r="AK6" s="231"/>
      <c r="AL6" s="232"/>
      <c r="AM6" s="231"/>
      <c r="AN6" s="232"/>
      <c r="AO6" s="231"/>
      <c r="AP6" s="232"/>
      <c r="AQ6" s="231">
        <v>1</v>
      </c>
      <c r="AR6" s="438">
        <v>25</v>
      </c>
      <c r="AS6" s="231"/>
      <c r="AT6" s="232"/>
      <c r="AU6" s="231" t="s">
        <v>352</v>
      </c>
      <c r="AV6" s="358">
        <v>4</v>
      </c>
      <c r="AW6" s="367"/>
      <c r="AX6" s="368"/>
      <c r="AY6" s="369"/>
      <c r="AZ6" s="370"/>
    </row>
    <row r="7" spans="1:52" ht="13.15" customHeight="1">
      <c r="A7" s="752">
        <v>3</v>
      </c>
      <c r="B7" s="192" t="s">
        <v>102</v>
      </c>
      <c r="C7" s="90" t="s">
        <v>36</v>
      </c>
      <c r="D7" s="10">
        <f t="shared" si="0"/>
        <v>155</v>
      </c>
      <c r="E7" s="19">
        <f>SUM(L7+N7+R7+X7+AF7+AN7+AR7)</f>
        <v>121</v>
      </c>
      <c r="F7" s="48">
        <f>SUM(H7+V7)</f>
        <v>34</v>
      </c>
      <c r="G7" s="337">
        <v>2</v>
      </c>
      <c r="H7" s="187">
        <v>21</v>
      </c>
      <c r="I7" s="339">
        <v>0</v>
      </c>
      <c r="J7" s="340">
        <v>0</v>
      </c>
      <c r="K7" s="171">
        <v>3</v>
      </c>
      <c r="L7" s="438">
        <v>17</v>
      </c>
      <c r="M7" s="154">
        <v>4</v>
      </c>
      <c r="N7" s="438">
        <v>15</v>
      </c>
      <c r="O7" s="154">
        <v>3</v>
      </c>
      <c r="P7" s="155">
        <v>10</v>
      </c>
      <c r="Q7" s="154">
        <v>3</v>
      </c>
      <c r="R7" s="438">
        <v>17</v>
      </c>
      <c r="S7" s="154">
        <v>2</v>
      </c>
      <c r="T7" s="155">
        <v>13</v>
      </c>
      <c r="U7" s="154">
        <v>6</v>
      </c>
      <c r="V7" s="133">
        <v>13</v>
      </c>
      <c r="W7" s="316">
        <v>4</v>
      </c>
      <c r="X7" s="438">
        <v>15</v>
      </c>
      <c r="Y7" s="318">
        <v>2</v>
      </c>
      <c r="Z7" s="317">
        <v>13</v>
      </c>
      <c r="AA7" s="318">
        <v>4</v>
      </c>
      <c r="AB7" s="317">
        <v>15</v>
      </c>
      <c r="AC7" s="318">
        <v>4</v>
      </c>
      <c r="AD7" s="317">
        <v>8</v>
      </c>
      <c r="AE7" s="318">
        <v>4</v>
      </c>
      <c r="AF7" s="438">
        <v>15</v>
      </c>
      <c r="AG7" s="318">
        <v>3</v>
      </c>
      <c r="AH7" s="319">
        <v>10</v>
      </c>
      <c r="AI7" s="229"/>
      <c r="AJ7" s="232"/>
      <c r="AK7" s="231"/>
      <c r="AL7" s="232"/>
      <c r="AM7" s="231">
        <v>2</v>
      </c>
      <c r="AN7" s="438">
        <v>21</v>
      </c>
      <c r="AO7" s="231"/>
      <c r="AP7" s="232"/>
      <c r="AQ7" s="231">
        <v>2</v>
      </c>
      <c r="AR7" s="438">
        <v>21</v>
      </c>
      <c r="AS7" s="231"/>
      <c r="AT7" s="232"/>
      <c r="AU7" s="231" t="s">
        <v>352</v>
      </c>
      <c r="AV7" s="358">
        <v>4</v>
      </c>
      <c r="AW7" s="367"/>
      <c r="AX7" s="368"/>
      <c r="AY7" s="369"/>
      <c r="AZ7" s="370"/>
    </row>
    <row r="8" spans="1:52" ht="13.15" customHeight="1">
      <c r="A8" s="752">
        <v>4</v>
      </c>
      <c r="B8" s="749" t="s">
        <v>66</v>
      </c>
      <c r="C8" s="90" t="s">
        <v>31</v>
      </c>
      <c r="D8" s="10">
        <f t="shared" si="0"/>
        <v>116</v>
      </c>
      <c r="E8" s="19">
        <f>SUM(N8+AJ8+AL8+AN8+AP8+AR8+AT8)</f>
        <v>95</v>
      </c>
      <c r="F8" s="48">
        <f>SUM(H8+J8)</f>
        <v>21</v>
      </c>
      <c r="G8" s="337">
        <v>8</v>
      </c>
      <c r="H8" s="187">
        <v>11</v>
      </c>
      <c r="I8" s="339">
        <v>3</v>
      </c>
      <c r="J8" s="133">
        <v>10</v>
      </c>
      <c r="K8" s="171">
        <v>12</v>
      </c>
      <c r="L8" s="155">
        <v>7</v>
      </c>
      <c r="M8" s="154">
        <v>10</v>
      </c>
      <c r="N8" s="438">
        <v>9</v>
      </c>
      <c r="O8" s="154">
        <v>5</v>
      </c>
      <c r="P8" s="155">
        <v>7</v>
      </c>
      <c r="Q8" s="154">
        <v>12</v>
      </c>
      <c r="R8" s="155">
        <v>7</v>
      </c>
      <c r="S8" s="154">
        <v>5</v>
      </c>
      <c r="T8" s="155">
        <v>7</v>
      </c>
      <c r="U8" s="154">
        <v>10</v>
      </c>
      <c r="V8" s="168">
        <v>9</v>
      </c>
      <c r="W8" s="316">
        <v>12</v>
      </c>
      <c r="X8" s="317">
        <v>7</v>
      </c>
      <c r="Y8" s="318">
        <v>5</v>
      </c>
      <c r="Z8" s="317">
        <v>7</v>
      </c>
      <c r="AA8" s="318">
        <v>12</v>
      </c>
      <c r="AB8" s="317">
        <v>7</v>
      </c>
      <c r="AC8" s="318">
        <v>5</v>
      </c>
      <c r="AD8" s="317">
        <v>7</v>
      </c>
      <c r="AE8" s="318">
        <v>14</v>
      </c>
      <c r="AF8" s="317">
        <v>5</v>
      </c>
      <c r="AG8" s="318">
        <v>7</v>
      </c>
      <c r="AH8" s="319">
        <v>5</v>
      </c>
      <c r="AI8" s="229">
        <v>2</v>
      </c>
      <c r="AJ8" s="438">
        <v>21</v>
      </c>
      <c r="AK8" s="231">
        <v>1</v>
      </c>
      <c r="AL8" s="438">
        <v>16</v>
      </c>
      <c r="AM8" s="231">
        <v>5</v>
      </c>
      <c r="AN8" s="438">
        <v>14</v>
      </c>
      <c r="AO8" s="231">
        <v>2</v>
      </c>
      <c r="AP8" s="438">
        <v>13</v>
      </c>
      <c r="AQ8" s="231">
        <v>7</v>
      </c>
      <c r="AR8" s="438">
        <v>12</v>
      </c>
      <c r="AS8" s="231">
        <v>3</v>
      </c>
      <c r="AT8" s="438">
        <v>10</v>
      </c>
      <c r="AU8" s="231" t="s">
        <v>354</v>
      </c>
      <c r="AV8" s="358">
        <v>1</v>
      </c>
      <c r="AW8" s="367"/>
      <c r="AX8" s="368"/>
      <c r="AY8" s="369">
        <v>1</v>
      </c>
      <c r="AZ8" s="370">
        <v>7</v>
      </c>
    </row>
    <row r="9" spans="1:52" ht="13.15" customHeight="1">
      <c r="A9" s="752">
        <v>5</v>
      </c>
      <c r="B9" s="750" t="s">
        <v>103</v>
      </c>
      <c r="C9" s="90" t="s">
        <v>30</v>
      </c>
      <c r="D9" s="10">
        <f t="shared" si="0"/>
        <v>105</v>
      </c>
      <c r="E9" s="19">
        <f>SUM(N9+R9+AB9+AF9+AN9+AR9+AT9)</f>
        <v>78</v>
      </c>
      <c r="F9" s="48">
        <f>SUM(H9+V9)</f>
        <v>27</v>
      </c>
      <c r="G9" s="337">
        <v>6</v>
      </c>
      <c r="H9" s="187">
        <v>13</v>
      </c>
      <c r="I9" s="339">
        <v>4</v>
      </c>
      <c r="J9" s="340">
        <v>8</v>
      </c>
      <c r="K9" s="171">
        <v>11</v>
      </c>
      <c r="L9" s="155">
        <v>8</v>
      </c>
      <c r="M9" s="154">
        <v>6</v>
      </c>
      <c r="N9" s="438">
        <v>13</v>
      </c>
      <c r="O9" s="154">
        <v>6</v>
      </c>
      <c r="P9" s="155">
        <v>6</v>
      </c>
      <c r="Q9" s="154">
        <v>7</v>
      </c>
      <c r="R9" s="438">
        <v>12</v>
      </c>
      <c r="S9" s="154">
        <v>4</v>
      </c>
      <c r="T9" s="155">
        <v>8</v>
      </c>
      <c r="U9" s="154">
        <v>5</v>
      </c>
      <c r="V9" s="133">
        <v>14</v>
      </c>
      <c r="W9" s="316"/>
      <c r="X9" s="317"/>
      <c r="Y9" s="318">
        <v>8</v>
      </c>
      <c r="Z9" s="317">
        <v>4</v>
      </c>
      <c r="AA9" s="318">
        <v>11</v>
      </c>
      <c r="AB9" s="438">
        <v>8</v>
      </c>
      <c r="AC9" s="318">
        <v>6</v>
      </c>
      <c r="AD9" s="317">
        <v>6</v>
      </c>
      <c r="AE9" s="318">
        <v>10</v>
      </c>
      <c r="AF9" s="438">
        <v>9</v>
      </c>
      <c r="AG9" s="318">
        <v>6</v>
      </c>
      <c r="AH9" s="319">
        <v>6</v>
      </c>
      <c r="AI9" s="229"/>
      <c r="AJ9" s="232"/>
      <c r="AK9" s="231">
        <v>4</v>
      </c>
      <c r="AL9" s="232">
        <v>8</v>
      </c>
      <c r="AM9" s="231">
        <v>9</v>
      </c>
      <c r="AN9" s="438">
        <v>10</v>
      </c>
      <c r="AO9" s="231">
        <v>4</v>
      </c>
      <c r="AP9" s="232">
        <v>8</v>
      </c>
      <c r="AQ9" s="231">
        <v>6</v>
      </c>
      <c r="AR9" s="438">
        <v>13</v>
      </c>
      <c r="AS9" s="231">
        <v>2</v>
      </c>
      <c r="AT9" s="438">
        <v>13</v>
      </c>
      <c r="AU9" s="232"/>
      <c r="AV9" s="358"/>
      <c r="AW9" s="367">
        <v>4</v>
      </c>
      <c r="AX9" s="368">
        <v>10</v>
      </c>
      <c r="AY9" s="369"/>
      <c r="AZ9" s="370"/>
    </row>
    <row r="10" spans="1:52" ht="13.15" customHeight="1" thickBot="1">
      <c r="A10" s="752">
        <v>6</v>
      </c>
      <c r="B10" s="754" t="s">
        <v>53</v>
      </c>
      <c r="C10" s="90" t="s">
        <v>31</v>
      </c>
      <c r="D10" s="10">
        <f t="shared" si="0"/>
        <v>100</v>
      </c>
      <c r="E10" s="19">
        <f>SUM(P10+AJ10+AL10+AN10+AP10+AR10+AT10)</f>
        <v>78</v>
      </c>
      <c r="F10" s="48">
        <f>SUM(H10+AX10)</f>
        <v>22</v>
      </c>
      <c r="G10" s="337">
        <v>9</v>
      </c>
      <c r="H10" s="187">
        <v>10</v>
      </c>
      <c r="I10" s="339">
        <v>3</v>
      </c>
      <c r="J10" s="340">
        <v>10</v>
      </c>
      <c r="K10" s="171">
        <v>17</v>
      </c>
      <c r="L10" s="155">
        <v>2</v>
      </c>
      <c r="M10" s="154"/>
      <c r="N10" s="155"/>
      <c r="O10" s="154">
        <v>5</v>
      </c>
      <c r="P10" s="438">
        <v>7</v>
      </c>
      <c r="Q10" s="154">
        <v>13</v>
      </c>
      <c r="R10" s="155">
        <v>6</v>
      </c>
      <c r="S10" s="154">
        <v>5</v>
      </c>
      <c r="T10" s="155">
        <v>7</v>
      </c>
      <c r="U10" s="154"/>
      <c r="V10" s="168"/>
      <c r="W10" s="433">
        <v>14</v>
      </c>
      <c r="X10" s="317">
        <v>5</v>
      </c>
      <c r="Y10" s="318">
        <v>5</v>
      </c>
      <c r="Z10" s="317">
        <v>7</v>
      </c>
      <c r="AA10" s="318">
        <v>17</v>
      </c>
      <c r="AB10" s="317">
        <v>2</v>
      </c>
      <c r="AC10" s="318">
        <v>5</v>
      </c>
      <c r="AD10" s="317">
        <v>7</v>
      </c>
      <c r="AE10" s="318">
        <v>18</v>
      </c>
      <c r="AF10" s="317">
        <v>1</v>
      </c>
      <c r="AG10" s="318">
        <v>7</v>
      </c>
      <c r="AH10" s="319">
        <v>5</v>
      </c>
      <c r="AI10" s="229">
        <v>5</v>
      </c>
      <c r="AJ10" s="438">
        <v>14</v>
      </c>
      <c r="AK10" s="231">
        <v>1</v>
      </c>
      <c r="AL10" s="438">
        <v>16</v>
      </c>
      <c r="AM10" s="231">
        <v>10</v>
      </c>
      <c r="AN10" s="438">
        <v>9</v>
      </c>
      <c r="AO10" s="231">
        <v>2</v>
      </c>
      <c r="AP10" s="438">
        <v>13</v>
      </c>
      <c r="AQ10" s="231">
        <v>10</v>
      </c>
      <c r="AR10" s="438">
        <v>9</v>
      </c>
      <c r="AS10" s="231">
        <v>3</v>
      </c>
      <c r="AT10" s="438">
        <v>10</v>
      </c>
      <c r="AU10" s="231" t="s">
        <v>354</v>
      </c>
      <c r="AV10" s="358">
        <v>1</v>
      </c>
      <c r="AW10" s="367">
        <v>3</v>
      </c>
      <c r="AX10" s="132">
        <v>12</v>
      </c>
      <c r="AY10" s="369">
        <v>1</v>
      </c>
      <c r="AZ10" s="370">
        <v>7</v>
      </c>
    </row>
    <row r="11" spans="1:52" ht="13.15" customHeight="1">
      <c r="A11" s="269">
        <v>7</v>
      </c>
      <c r="B11" s="753" t="s">
        <v>57</v>
      </c>
      <c r="C11" s="95" t="s">
        <v>32</v>
      </c>
      <c r="D11" s="10">
        <f t="shared" si="0"/>
        <v>96</v>
      </c>
      <c r="E11" s="19">
        <f>SUM(R11+AJ11+AL11+AN11+AP11+AR11+AT11)</f>
        <v>69</v>
      </c>
      <c r="F11" s="48">
        <f>SUM(V11+AX11)</f>
        <v>27</v>
      </c>
      <c r="G11" s="337">
        <v>13</v>
      </c>
      <c r="H11" s="593">
        <v>6</v>
      </c>
      <c r="I11" s="339">
        <v>4</v>
      </c>
      <c r="J11" s="340">
        <v>8</v>
      </c>
      <c r="K11" s="171">
        <v>15</v>
      </c>
      <c r="L11" s="155">
        <v>4</v>
      </c>
      <c r="M11" s="154">
        <v>12</v>
      </c>
      <c r="N11" s="155">
        <v>7</v>
      </c>
      <c r="O11" s="154">
        <v>6</v>
      </c>
      <c r="P11" s="155">
        <v>6</v>
      </c>
      <c r="Q11" s="154">
        <v>8</v>
      </c>
      <c r="R11" s="438">
        <v>11</v>
      </c>
      <c r="S11" s="154">
        <v>4</v>
      </c>
      <c r="T11" s="155">
        <v>8</v>
      </c>
      <c r="U11" s="154">
        <v>8</v>
      </c>
      <c r="V11" s="133">
        <v>11</v>
      </c>
      <c r="W11" s="316">
        <v>15</v>
      </c>
      <c r="X11" s="317">
        <v>4</v>
      </c>
      <c r="Y11" s="318">
        <v>8</v>
      </c>
      <c r="Z11" s="317">
        <v>4</v>
      </c>
      <c r="AA11" s="318">
        <v>15</v>
      </c>
      <c r="AB11" s="317">
        <v>4</v>
      </c>
      <c r="AC11" s="318">
        <v>6</v>
      </c>
      <c r="AD11" s="317">
        <v>6</v>
      </c>
      <c r="AE11" s="318">
        <v>13</v>
      </c>
      <c r="AF11" s="317">
        <v>6</v>
      </c>
      <c r="AG11" s="318">
        <v>6</v>
      </c>
      <c r="AH11" s="319">
        <v>6</v>
      </c>
      <c r="AI11" s="229">
        <v>9</v>
      </c>
      <c r="AJ11" s="438">
        <v>10</v>
      </c>
      <c r="AK11" s="231">
        <v>4</v>
      </c>
      <c r="AL11" s="438">
        <v>8</v>
      </c>
      <c r="AM11" s="231">
        <v>11</v>
      </c>
      <c r="AN11" s="438">
        <v>8</v>
      </c>
      <c r="AO11" s="231">
        <v>4</v>
      </c>
      <c r="AP11" s="438">
        <v>8</v>
      </c>
      <c r="AQ11" s="231">
        <v>8</v>
      </c>
      <c r="AR11" s="438">
        <v>11</v>
      </c>
      <c r="AS11" s="231">
        <v>2</v>
      </c>
      <c r="AT11" s="438">
        <v>13</v>
      </c>
      <c r="AU11" s="232"/>
      <c r="AV11" s="358"/>
      <c r="AW11" s="367">
        <v>2</v>
      </c>
      <c r="AX11" s="132">
        <v>16</v>
      </c>
      <c r="AY11" s="369">
        <v>2</v>
      </c>
      <c r="AZ11" s="370">
        <v>4</v>
      </c>
    </row>
    <row r="12" spans="1:52" ht="13.15" customHeight="1">
      <c r="A12" s="92">
        <v>8</v>
      </c>
      <c r="B12" s="20" t="s">
        <v>52</v>
      </c>
      <c r="C12" s="95" t="s">
        <v>44</v>
      </c>
      <c r="D12" s="10">
        <f t="shared" si="0"/>
        <v>93</v>
      </c>
      <c r="E12" s="19">
        <f>SUM(L12+R12+AJ12+AN12+AP12+AR12+AT12)</f>
        <v>70</v>
      </c>
      <c r="F12" s="48">
        <f>SUM(H12+AX12)</f>
        <v>23</v>
      </c>
      <c r="G12" s="337">
        <v>5</v>
      </c>
      <c r="H12" s="187">
        <v>14</v>
      </c>
      <c r="I12" s="339">
        <v>0</v>
      </c>
      <c r="J12" s="340">
        <v>0</v>
      </c>
      <c r="K12" s="171">
        <v>9</v>
      </c>
      <c r="L12" s="438">
        <v>10</v>
      </c>
      <c r="M12" s="154">
        <v>11</v>
      </c>
      <c r="N12" s="155">
        <v>8</v>
      </c>
      <c r="O12" s="154">
        <v>7</v>
      </c>
      <c r="P12" s="155">
        <v>5</v>
      </c>
      <c r="Q12" s="154">
        <v>10</v>
      </c>
      <c r="R12" s="438">
        <v>9</v>
      </c>
      <c r="S12" s="154">
        <v>6</v>
      </c>
      <c r="T12" s="155">
        <v>6</v>
      </c>
      <c r="U12" s="154"/>
      <c r="V12" s="168"/>
      <c r="W12" s="316">
        <v>13</v>
      </c>
      <c r="X12" s="317">
        <v>6</v>
      </c>
      <c r="Y12" s="318">
        <v>7</v>
      </c>
      <c r="Z12" s="317">
        <v>5</v>
      </c>
      <c r="AA12" s="318">
        <v>14</v>
      </c>
      <c r="AB12" s="317">
        <v>5</v>
      </c>
      <c r="AC12" s="318">
        <v>7</v>
      </c>
      <c r="AD12" s="317">
        <v>5</v>
      </c>
      <c r="AE12" s="318">
        <v>12</v>
      </c>
      <c r="AF12" s="317">
        <v>7</v>
      </c>
      <c r="AG12" s="318">
        <v>5</v>
      </c>
      <c r="AH12" s="319">
        <v>7</v>
      </c>
      <c r="AI12" s="229">
        <v>7</v>
      </c>
      <c r="AJ12" s="438">
        <v>12</v>
      </c>
      <c r="AK12" s="231">
        <v>5</v>
      </c>
      <c r="AL12" s="232">
        <v>7</v>
      </c>
      <c r="AM12" s="231">
        <v>8</v>
      </c>
      <c r="AN12" s="438">
        <v>11</v>
      </c>
      <c r="AO12" s="231">
        <v>3</v>
      </c>
      <c r="AP12" s="438">
        <v>10</v>
      </c>
      <c r="AQ12" s="231">
        <v>9</v>
      </c>
      <c r="AR12" s="438">
        <v>10</v>
      </c>
      <c r="AS12" s="231">
        <v>4</v>
      </c>
      <c r="AT12" s="438">
        <v>8</v>
      </c>
      <c r="AU12" s="232"/>
      <c r="AV12" s="358"/>
      <c r="AW12" s="367">
        <v>5</v>
      </c>
      <c r="AX12" s="132">
        <v>9</v>
      </c>
      <c r="AY12" s="369">
        <v>3</v>
      </c>
      <c r="AZ12" s="370">
        <v>1</v>
      </c>
    </row>
    <row r="13" spans="1:52" ht="13.15" customHeight="1">
      <c r="A13" s="92">
        <v>9</v>
      </c>
      <c r="B13" s="20" t="s">
        <v>54</v>
      </c>
      <c r="C13" s="95" t="s">
        <v>46</v>
      </c>
      <c r="D13" s="10">
        <f t="shared" si="0"/>
        <v>57</v>
      </c>
      <c r="E13" s="19">
        <f>SUM(N13+P13+T13+AL13+AP13+AR13+AT13)</f>
        <v>37</v>
      </c>
      <c r="F13" s="48">
        <f>SUM(H13+V13)</f>
        <v>20</v>
      </c>
      <c r="G13" s="337">
        <v>7</v>
      </c>
      <c r="H13" s="187">
        <v>12</v>
      </c>
      <c r="I13" s="339">
        <v>6</v>
      </c>
      <c r="J13" s="340">
        <v>6</v>
      </c>
      <c r="K13" s="171"/>
      <c r="L13" s="155"/>
      <c r="M13" s="154">
        <v>14</v>
      </c>
      <c r="N13" s="438">
        <v>5</v>
      </c>
      <c r="O13" s="154">
        <v>9</v>
      </c>
      <c r="P13" s="438">
        <v>3</v>
      </c>
      <c r="Q13" s="154">
        <v>16</v>
      </c>
      <c r="R13" s="155">
        <v>3</v>
      </c>
      <c r="S13" s="154">
        <v>8</v>
      </c>
      <c r="T13" s="438">
        <v>4</v>
      </c>
      <c r="U13" s="154">
        <v>11</v>
      </c>
      <c r="V13" s="133">
        <v>8</v>
      </c>
      <c r="W13" s="316"/>
      <c r="X13" s="317"/>
      <c r="Y13" s="318">
        <v>11</v>
      </c>
      <c r="Z13" s="317">
        <v>1</v>
      </c>
      <c r="AA13" s="318"/>
      <c r="AB13" s="317"/>
      <c r="AC13" s="318">
        <v>9</v>
      </c>
      <c r="AD13" s="317">
        <v>3</v>
      </c>
      <c r="AE13" s="318">
        <v>16</v>
      </c>
      <c r="AF13" s="317">
        <v>3</v>
      </c>
      <c r="AG13" s="318"/>
      <c r="AH13" s="319"/>
      <c r="AI13" s="229"/>
      <c r="AJ13" s="232"/>
      <c r="AK13" s="231">
        <v>7</v>
      </c>
      <c r="AL13" s="438">
        <v>5</v>
      </c>
      <c r="AM13" s="231">
        <v>17</v>
      </c>
      <c r="AN13" s="232">
        <v>2</v>
      </c>
      <c r="AO13" s="231">
        <v>7</v>
      </c>
      <c r="AP13" s="438">
        <v>5</v>
      </c>
      <c r="AQ13" s="231">
        <v>11</v>
      </c>
      <c r="AR13" s="438">
        <v>8</v>
      </c>
      <c r="AS13" s="231">
        <v>5</v>
      </c>
      <c r="AT13" s="438">
        <v>7</v>
      </c>
      <c r="AU13" s="232"/>
      <c r="AV13" s="358"/>
      <c r="AW13" s="367">
        <v>9</v>
      </c>
      <c r="AX13" s="368">
        <v>5</v>
      </c>
      <c r="AY13" s="369"/>
      <c r="AZ13" s="370"/>
    </row>
    <row r="14" spans="1:52" ht="13.15" customHeight="1">
      <c r="A14" s="269">
        <v>10</v>
      </c>
      <c r="B14" s="72" t="s">
        <v>55</v>
      </c>
      <c r="C14" s="90" t="s">
        <v>44</v>
      </c>
      <c r="D14" s="10">
        <f t="shared" si="0"/>
        <v>57</v>
      </c>
      <c r="E14" s="19">
        <f>SUM(P14+T14+Z14+AH14+AL14+AP14+AT14)</f>
        <v>48</v>
      </c>
      <c r="F14" s="48">
        <f>SUM(V14+AX14)</f>
        <v>9</v>
      </c>
      <c r="G14" s="337"/>
      <c r="H14" s="338"/>
      <c r="I14" s="339"/>
      <c r="J14" s="340"/>
      <c r="K14" s="171"/>
      <c r="L14" s="155"/>
      <c r="M14" s="154"/>
      <c r="N14" s="155"/>
      <c r="O14" s="154">
        <v>7</v>
      </c>
      <c r="P14" s="439">
        <v>5</v>
      </c>
      <c r="Q14" s="154"/>
      <c r="R14" s="155"/>
      <c r="S14" s="154">
        <v>6</v>
      </c>
      <c r="T14" s="438">
        <v>6</v>
      </c>
      <c r="U14" s="154">
        <v>16</v>
      </c>
      <c r="V14" s="133">
        <v>3</v>
      </c>
      <c r="W14" s="316"/>
      <c r="X14" s="317"/>
      <c r="Y14" s="318">
        <v>7</v>
      </c>
      <c r="Z14" s="438">
        <v>5</v>
      </c>
      <c r="AA14" s="318"/>
      <c r="AB14" s="317"/>
      <c r="AC14" s="318">
        <v>7</v>
      </c>
      <c r="AD14" s="317">
        <v>5</v>
      </c>
      <c r="AE14" s="318"/>
      <c r="AF14" s="317"/>
      <c r="AG14" s="318">
        <v>5</v>
      </c>
      <c r="AH14" s="443">
        <v>7</v>
      </c>
      <c r="AI14" s="229">
        <v>15</v>
      </c>
      <c r="AJ14" s="232">
        <v>4</v>
      </c>
      <c r="AK14" s="231">
        <v>5</v>
      </c>
      <c r="AL14" s="438">
        <v>7</v>
      </c>
      <c r="AM14" s="231"/>
      <c r="AN14" s="232"/>
      <c r="AO14" s="231">
        <v>3</v>
      </c>
      <c r="AP14" s="438">
        <v>10</v>
      </c>
      <c r="AQ14" s="231"/>
      <c r="AR14" s="232"/>
      <c r="AS14" s="231">
        <v>4</v>
      </c>
      <c r="AT14" s="438">
        <v>8</v>
      </c>
      <c r="AU14" s="232"/>
      <c r="AV14" s="358"/>
      <c r="AW14" s="367">
        <v>8</v>
      </c>
      <c r="AX14" s="132">
        <v>6</v>
      </c>
      <c r="AY14" s="369">
        <v>3</v>
      </c>
      <c r="AZ14" s="370">
        <v>1</v>
      </c>
    </row>
    <row r="15" spans="1:52" ht="13.15" customHeight="1">
      <c r="A15" s="92">
        <v>11</v>
      </c>
      <c r="B15" s="72" t="s">
        <v>58</v>
      </c>
      <c r="C15" s="90" t="s">
        <v>317</v>
      </c>
      <c r="D15" s="10">
        <f t="shared" si="0"/>
        <v>43</v>
      </c>
      <c r="E15" s="19">
        <f>SUM(R15+AJ15+AL15+AN15+AP15+AR15+AT15)</f>
        <v>31</v>
      </c>
      <c r="F15" s="48">
        <f>SUM(H15+J15)</f>
        <v>12</v>
      </c>
      <c r="G15" s="337">
        <v>12</v>
      </c>
      <c r="H15" s="187">
        <v>7</v>
      </c>
      <c r="I15" s="339">
        <v>7</v>
      </c>
      <c r="J15" s="133">
        <v>5</v>
      </c>
      <c r="K15" s="171"/>
      <c r="L15" s="155"/>
      <c r="M15" s="154">
        <v>18</v>
      </c>
      <c r="N15" s="155">
        <v>1</v>
      </c>
      <c r="O15" s="154"/>
      <c r="P15" s="210"/>
      <c r="Q15" s="154">
        <v>15</v>
      </c>
      <c r="R15" s="438">
        <v>4</v>
      </c>
      <c r="S15" s="154"/>
      <c r="T15" s="155"/>
      <c r="U15" s="154">
        <v>14</v>
      </c>
      <c r="V15" s="168">
        <v>5</v>
      </c>
      <c r="W15" s="316"/>
      <c r="X15" s="317"/>
      <c r="Y15" s="318"/>
      <c r="Z15" s="317"/>
      <c r="AA15" s="318">
        <v>18</v>
      </c>
      <c r="AB15" s="317">
        <v>1</v>
      </c>
      <c r="AC15" s="318">
        <v>10</v>
      </c>
      <c r="AD15" s="317">
        <v>2</v>
      </c>
      <c r="AE15" s="318">
        <v>17</v>
      </c>
      <c r="AF15" s="317">
        <v>2</v>
      </c>
      <c r="AG15" s="318">
        <v>9</v>
      </c>
      <c r="AH15" s="319">
        <v>3</v>
      </c>
      <c r="AI15" s="229">
        <v>14</v>
      </c>
      <c r="AJ15" s="438">
        <v>5</v>
      </c>
      <c r="AK15" s="231">
        <v>9</v>
      </c>
      <c r="AL15" s="438">
        <v>3</v>
      </c>
      <c r="AM15" s="231">
        <v>14</v>
      </c>
      <c r="AN15" s="438">
        <v>5</v>
      </c>
      <c r="AO15" s="231">
        <v>6</v>
      </c>
      <c r="AP15" s="438">
        <v>6</v>
      </c>
      <c r="AQ15" s="231">
        <v>14</v>
      </c>
      <c r="AR15" s="438">
        <v>5</v>
      </c>
      <c r="AS15" s="231">
        <v>9</v>
      </c>
      <c r="AT15" s="438">
        <v>3</v>
      </c>
      <c r="AU15" s="232"/>
      <c r="AV15" s="358"/>
      <c r="AW15" s="367"/>
      <c r="AX15" s="368"/>
      <c r="AY15" s="369"/>
      <c r="AZ15" s="370"/>
    </row>
    <row r="16" spans="1:52" ht="13.15" customHeight="1">
      <c r="A16" s="92">
        <v>12</v>
      </c>
      <c r="B16" s="74" t="s">
        <v>163</v>
      </c>
      <c r="C16" s="90" t="s">
        <v>35</v>
      </c>
      <c r="D16" s="10">
        <f t="shared" si="0"/>
        <v>40</v>
      </c>
      <c r="E16" s="19">
        <f>SUM(P16+T16+AD16+AJ16+AL16+AP16+AT16)</f>
        <v>33</v>
      </c>
      <c r="F16" s="48">
        <f>SUM(J16+V16)</f>
        <v>7</v>
      </c>
      <c r="G16" s="337">
        <v>0</v>
      </c>
      <c r="H16" s="338">
        <v>0</v>
      </c>
      <c r="I16" s="339">
        <v>6</v>
      </c>
      <c r="J16" s="133">
        <v>6</v>
      </c>
      <c r="K16" s="171"/>
      <c r="L16" s="155"/>
      <c r="M16" s="154"/>
      <c r="N16" s="155"/>
      <c r="O16" s="154">
        <v>9</v>
      </c>
      <c r="P16" s="439">
        <v>3</v>
      </c>
      <c r="Q16" s="154"/>
      <c r="R16" s="155"/>
      <c r="S16" s="154">
        <v>8</v>
      </c>
      <c r="T16" s="438">
        <v>4</v>
      </c>
      <c r="U16" s="154">
        <v>18</v>
      </c>
      <c r="V16" s="133">
        <v>1</v>
      </c>
      <c r="W16" s="433"/>
      <c r="X16" s="434"/>
      <c r="Y16" s="434">
        <v>11</v>
      </c>
      <c r="Z16" s="317">
        <v>1</v>
      </c>
      <c r="AA16" s="434"/>
      <c r="AB16" s="317"/>
      <c r="AC16" s="318">
        <v>9</v>
      </c>
      <c r="AD16" s="438">
        <v>3</v>
      </c>
      <c r="AE16" s="434"/>
      <c r="AF16" s="434"/>
      <c r="AG16" s="434"/>
      <c r="AH16" s="319"/>
      <c r="AI16" s="229">
        <v>13</v>
      </c>
      <c r="AJ16" s="438">
        <v>6</v>
      </c>
      <c r="AK16" s="231">
        <v>7</v>
      </c>
      <c r="AL16" s="438">
        <v>5</v>
      </c>
      <c r="AM16" s="231"/>
      <c r="AN16" s="232"/>
      <c r="AO16" s="231">
        <v>7</v>
      </c>
      <c r="AP16" s="438">
        <v>5</v>
      </c>
      <c r="AQ16" s="231">
        <v>18</v>
      </c>
      <c r="AR16" s="232">
        <v>1</v>
      </c>
      <c r="AS16" s="231">
        <v>5</v>
      </c>
      <c r="AT16" s="438">
        <v>7</v>
      </c>
      <c r="AU16" s="232"/>
      <c r="AV16" s="358"/>
      <c r="AW16" s="436"/>
      <c r="AX16" s="368"/>
      <c r="AY16" s="437"/>
      <c r="AZ16" s="370"/>
    </row>
    <row r="17" spans="1:52" ht="13.15" customHeight="1">
      <c r="A17" s="269">
        <v>13</v>
      </c>
      <c r="B17" s="73" t="s">
        <v>165</v>
      </c>
      <c r="C17" s="90" t="s">
        <v>37</v>
      </c>
      <c r="D17" s="10">
        <f t="shared" si="0"/>
        <v>28</v>
      </c>
      <c r="E17" s="19">
        <f>SUM(P17+T17+AL17+AN17+AP17+AR18+AT17)</f>
        <v>11</v>
      </c>
      <c r="F17" s="48">
        <f>SUM(H17+AX17)</f>
        <v>17</v>
      </c>
      <c r="G17" s="337">
        <v>10</v>
      </c>
      <c r="H17" s="187">
        <v>9</v>
      </c>
      <c r="I17" s="339">
        <v>8</v>
      </c>
      <c r="J17" s="345">
        <v>4</v>
      </c>
      <c r="K17" s="171"/>
      <c r="L17" s="155"/>
      <c r="M17" s="154"/>
      <c r="N17" s="155"/>
      <c r="O17" s="154">
        <v>10</v>
      </c>
      <c r="P17" s="439">
        <v>2</v>
      </c>
      <c r="Q17" s="154">
        <v>18</v>
      </c>
      <c r="R17" s="210">
        <v>1</v>
      </c>
      <c r="S17" s="154">
        <v>7</v>
      </c>
      <c r="T17" s="438">
        <v>5</v>
      </c>
      <c r="U17" s="154">
        <v>15</v>
      </c>
      <c r="V17" s="168">
        <v>4</v>
      </c>
      <c r="W17" s="316"/>
      <c r="X17" s="318"/>
      <c r="Y17" s="318"/>
      <c r="Z17" s="317"/>
      <c r="AA17" s="318"/>
      <c r="AB17" s="317"/>
      <c r="AC17" s="318"/>
      <c r="AD17" s="317"/>
      <c r="AE17" s="318"/>
      <c r="AF17" s="318"/>
      <c r="AG17" s="318"/>
      <c r="AH17" s="319"/>
      <c r="AI17" s="229"/>
      <c r="AJ17" s="232"/>
      <c r="AK17" s="231">
        <v>11</v>
      </c>
      <c r="AL17" s="438">
        <v>1</v>
      </c>
      <c r="AM17" s="231">
        <v>18</v>
      </c>
      <c r="AN17" s="438">
        <v>1</v>
      </c>
      <c r="AO17" s="231">
        <v>11</v>
      </c>
      <c r="AP17" s="438">
        <v>1</v>
      </c>
      <c r="AQ17" s="231">
        <v>17</v>
      </c>
      <c r="AR17" s="438">
        <v>2</v>
      </c>
      <c r="AS17" s="231">
        <v>11</v>
      </c>
      <c r="AT17" s="438">
        <v>1</v>
      </c>
      <c r="AU17" s="232"/>
      <c r="AV17" s="358"/>
      <c r="AW17" s="367">
        <v>6</v>
      </c>
      <c r="AX17" s="132">
        <v>8</v>
      </c>
      <c r="AY17" s="369"/>
      <c r="AZ17" s="370"/>
    </row>
    <row r="18" spans="1:52" s="2" customFormat="1" ht="13.15" customHeight="1">
      <c r="A18" s="92">
        <v>14</v>
      </c>
      <c r="B18" s="72" t="s">
        <v>161</v>
      </c>
      <c r="C18" s="89" t="s">
        <v>49</v>
      </c>
      <c r="D18" s="10">
        <f t="shared" si="0"/>
        <v>18</v>
      </c>
      <c r="E18" s="19">
        <f>SUM(P18+T18+Z18+AJ18+AL18+AP18+AT18)</f>
        <v>17</v>
      </c>
      <c r="F18" s="48">
        <f>SUM(J18)</f>
        <v>1</v>
      </c>
      <c r="G18" s="342">
        <v>0</v>
      </c>
      <c r="H18" s="343">
        <v>0</v>
      </c>
      <c r="I18" s="339">
        <v>11</v>
      </c>
      <c r="J18" s="133">
        <v>1</v>
      </c>
      <c r="K18" s="171"/>
      <c r="L18" s="155"/>
      <c r="M18" s="154"/>
      <c r="N18" s="155"/>
      <c r="O18" s="154">
        <v>11</v>
      </c>
      <c r="P18" s="439">
        <v>1</v>
      </c>
      <c r="Q18" s="154"/>
      <c r="R18" s="155"/>
      <c r="S18" s="154">
        <v>10</v>
      </c>
      <c r="T18" s="438">
        <v>2</v>
      </c>
      <c r="U18" s="154"/>
      <c r="V18" s="168"/>
      <c r="W18" s="316"/>
      <c r="X18" s="317"/>
      <c r="Y18" s="318">
        <v>10</v>
      </c>
      <c r="Z18" s="438">
        <v>2</v>
      </c>
      <c r="AA18" s="318"/>
      <c r="AB18" s="317"/>
      <c r="AC18" s="318"/>
      <c r="AD18" s="317"/>
      <c r="AE18" s="318"/>
      <c r="AF18" s="317"/>
      <c r="AG18" s="318"/>
      <c r="AH18" s="319"/>
      <c r="AI18" s="229">
        <v>18</v>
      </c>
      <c r="AJ18" s="438">
        <v>1</v>
      </c>
      <c r="AK18" s="231">
        <v>8</v>
      </c>
      <c r="AL18" s="438">
        <v>4</v>
      </c>
      <c r="AM18" s="231"/>
      <c r="AN18" s="232"/>
      <c r="AO18" s="231">
        <v>10</v>
      </c>
      <c r="AP18" s="438">
        <v>2</v>
      </c>
      <c r="AQ18" s="231"/>
      <c r="AR18" s="232"/>
      <c r="AS18" s="231">
        <v>7</v>
      </c>
      <c r="AT18" s="438">
        <v>5</v>
      </c>
      <c r="AU18" s="232"/>
      <c r="AV18" s="358"/>
      <c r="AW18" s="367"/>
      <c r="AX18" s="368"/>
      <c r="AY18" s="437"/>
      <c r="AZ18" s="370"/>
    </row>
    <row r="19" spans="1:52" ht="13.15" customHeight="1">
      <c r="A19" s="92">
        <v>15</v>
      </c>
      <c r="B19" s="74" t="s">
        <v>162</v>
      </c>
      <c r="C19" s="95" t="s">
        <v>49</v>
      </c>
      <c r="D19" s="10">
        <f t="shared" si="0"/>
        <v>17</v>
      </c>
      <c r="E19" s="19">
        <f>SUM(P19+T19+Z19+AL19+AP19+AT19)</f>
        <v>16</v>
      </c>
      <c r="F19" s="48">
        <f>SUM(J19)</f>
        <v>1</v>
      </c>
      <c r="G19" s="342">
        <v>0</v>
      </c>
      <c r="H19" s="343">
        <v>0</v>
      </c>
      <c r="I19" s="339">
        <v>11</v>
      </c>
      <c r="J19" s="133">
        <v>1</v>
      </c>
      <c r="K19" s="171"/>
      <c r="L19" s="155"/>
      <c r="M19" s="154"/>
      <c r="N19" s="155"/>
      <c r="O19" s="154">
        <v>11</v>
      </c>
      <c r="P19" s="439">
        <v>1</v>
      </c>
      <c r="Q19" s="154"/>
      <c r="R19" s="155"/>
      <c r="S19" s="154">
        <v>10</v>
      </c>
      <c r="T19" s="438">
        <v>2</v>
      </c>
      <c r="U19" s="154"/>
      <c r="V19" s="168"/>
      <c r="W19" s="316"/>
      <c r="X19" s="317"/>
      <c r="Y19" s="318">
        <v>10</v>
      </c>
      <c r="Z19" s="438">
        <v>2</v>
      </c>
      <c r="AA19" s="318"/>
      <c r="AB19" s="317"/>
      <c r="AC19" s="318"/>
      <c r="AD19" s="317"/>
      <c r="AE19" s="318"/>
      <c r="AF19" s="317"/>
      <c r="AG19" s="318"/>
      <c r="AH19" s="319"/>
      <c r="AI19" s="229"/>
      <c r="AJ19" s="231"/>
      <c r="AK19" s="231">
        <v>8</v>
      </c>
      <c r="AL19" s="439">
        <v>4</v>
      </c>
      <c r="AM19" s="231"/>
      <c r="AN19" s="232"/>
      <c r="AO19" s="231">
        <v>10</v>
      </c>
      <c r="AP19" s="438">
        <v>2</v>
      </c>
      <c r="AQ19" s="231"/>
      <c r="AR19" s="231"/>
      <c r="AS19" s="231">
        <v>7</v>
      </c>
      <c r="AT19" s="438">
        <v>5</v>
      </c>
      <c r="AU19" s="232"/>
      <c r="AV19" s="358"/>
      <c r="AW19" s="367"/>
      <c r="AX19" s="368"/>
      <c r="AY19" s="369"/>
      <c r="AZ19" s="370"/>
    </row>
    <row r="20" spans="1:52" ht="13.15" customHeight="1">
      <c r="A20" s="269">
        <v>16</v>
      </c>
      <c r="B20" s="94" t="s">
        <v>216</v>
      </c>
      <c r="C20" s="91" t="s">
        <v>48</v>
      </c>
      <c r="D20" s="10">
        <f t="shared" si="0"/>
        <v>14</v>
      </c>
      <c r="E20" s="19">
        <f>SUM(T20+AH20+AL20+AP20+AT20)</f>
        <v>12</v>
      </c>
      <c r="F20" s="48">
        <f>SUM(J20)</f>
        <v>2</v>
      </c>
      <c r="G20" s="342">
        <v>0</v>
      </c>
      <c r="H20" s="343">
        <v>0</v>
      </c>
      <c r="I20" s="344">
        <v>10</v>
      </c>
      <c r="J20" s="137">
        <v>2</v>
      </c>
      <c r="K20" s="169"/>
      <c r="L20" s="165"/>
      <c r="M20" s="166"/>
      <c r="N20" s="165"/>
      <c r="O20" s="166"/>
      <c r="P20" s="165"/>
      <c r="Q20" s="166"/>
      <c r="R20" s="165"/>
      <c r="S20" s="157">
        <v>11</v>
      </c>
      <c r="T20" s="440">
        <v>1</v>
      </c>
      <c r="U20" s="157"/>
      <c r="V20" s="198"/>
      <c r="W20" s="394"/>
      <c r="X20" s="395"/>
      <c r="Y20" s="396"/>
      <c r="Z20" s="395"/>
      <c r="AA20" s="396"/>
      <c r="AB20" s="395"/>
      <c r="AC20" s="396"/>
      <c r="AD20" s="395"/>
      <c r="AE20" s="396"/>
      <c r="AF20" s="395"/>
      <c r="AG20" s="322">
        <v>10</v>
      </c>
      <c r="AH20" s="570">
        <v>2</v>
      </c>
      <c r="AI20" s="234"/>
      <c r="AJ20" s="237"/>
      <c r="AK20" s="236">
        <v>10</v>
      </c>
      <c r="AL20" s="440">
        <v>2</v>
      </c>
      <c r="AM20" s="236"/>
      <c r="AN20" s="237"/>
      <c r="AO20" s="236">
        <v>9</v>
      </c>
      <c r="AP20" s="440">
        <v>3</v>
      </c>
      <c r="AQ20" s="236"/>
      <c r="AR20" s="237"/>
      <c r="AS20" s="236">
        <v>8</v>
      </c>
      <c r="AT20" s="440">
        <v>4</v>
      </c>
      <c r="AU20" s="237"/>
      <c r="AV20" s="359"/>
      <c r="AW20" s="371"/>
      <c r="AX20" s="372"/>
      <c r="AY20" s="373"/>
      <c r="AZ20" s="374"/>
    </row>
    <row r="21" spans="1:52" ht="13.15" customHeight="1">
      <c r="A21" s="92">
        <v>17</v>
      </c>
      <c r="B21" s="94" t="s">
        <v>363</v>
      </c>
      <c r="C21" s="91" t="s">
        <v>99</v>
      </c>
      <c r="D21" s="10">
        <f t="shared" si="0"/>
        <v>6</v>
      </c>
      <c r="E21" s="19">
        <v>0</v>
      </c>
      <c r="F21" s="48">
        <f>SUM(AX21+AZ21)</f>
        <v>6</v>
      </c>
      <c r="G21" s="384"/>
      <c r="H21" s="385"/>
      <c r="I21" s="386"/>
      <c r="J21" s="530"/>
      <c r="K21" s="169"/>
      <c r="L21" s="165"/>
      <c r="M21" s="166"/>
      <c r="N21" s="165"/>
      <c r="O21" s="166"/>
      <c r="P21" s="165"/>
      <c r="Q21" s="166"/>
      <c r="R21" s="165"/>
      <c r="S21" s="166"/>
      <c r="T21" s="165"/>
      <c r="U21" s="165"/>
      <c r="V21" s="170"/>
      <c r="W21" s="394"/>
      <c r="X21" s="395"/>
      <c r="Y21" s="396"/>
      <c r="Z21" s="395"/>
      <c r="AA21" s="396"/>
      <c r="AB21" s="395"/>
      <c r="AC21" s="396"/>
      <c r="AD21" s="395"/>
      <c r="AE21" s="396"/>
      <c r="AF21" s="395"/>
      <c r="AG21" s="396"/>
      <c r="AH21" s="525"/>
      <c r="AI21" s="249"/>
      <c r="AJ21" s="250"/>
      <c r="AK21" s="251"/>
      <c r="AL21" s="250"/>
      <c r="AM21" s="251"/>
      <c r="AN21" s="250"/>
      <c r="AO21" s="251"/>
      <c r="AP21" s="250"/>
      <c r="AQ21" s="251"/>
      <c r="AR21" s="250"/>
      <c r="AS21" s="251"/>
      <c r="AT21" s="250"/>
      <c r="AU21" s="250"/>
      <c r="AV21" s="590"/>
      <c r="AW21" s="371">
        <v>12</v>
      </c>
      <c r="AX21" s="136">
        <v>2</v>
      </c>
      <c r="AY21" s="373">
        <v>2</v>
      </c>
      <c r="AZ21" s="137">
        <v>4</v>
      </c>
    </row>
    <row r="22" spans="1:52" s="2" customFormat="1" ht="13.15" customHeight="1">
      <c r="A22" s="92">
        <v>18</v>
      </c>
      <c r="B22" s="20" t="s">
        <v>104</v>
      </c>
      <c r="C22" s="90" t="s">
        <v>33</v>
      </c>
      <c r="D22" s="10">
        <f t="shared" si="0"/>
        <v>6</v>
      </c>
      <c r="E22" s="19">
        <v>1</v>
      </c>
      <c r="F22" s="48">
        <f>SUM(J22)</f>
        <v>5</v>
      </c>
      <c r="G22" s="337">
        <v>0</v>
      </c>
      <c r="H22" s="338">
        <v>0</v>
      </c>
      <c r="I22" s="339">
        <v>7</v>
      </c>
      <c r="J22" s="133">
        <v>5</v>
      </c>
      <c r="K22" s="171"/>
      <c r="L22" s="155"/>
      <c r="M22" s="154"/>
      <c r="N22" s="155"/>
      <c r="O22" s="154"/>
      <c r="P22" s="210"/>
      <c r="Q22" s="154"/>
      <c r="R22" s="155"/>
      <c r="S22" s="154"/>
      <c r="T22" s="155"/>
      <c r="U22" s="154"/>
      <c r="V22" s="168"/>
      <c r="W22" s="316"/>
      <c r="X22" s="317"/>
      <c r="Y22" s="318"/>
      <c r="Z22" s="317"/>
      <c r="AA22" s="318"/>
      <c r="AB22" s="317"/>
      <c r="AC22" s="318"/>
      <c r="AD22" s="317"/>
      <c r="AE22" s="318"/>
      <c r="AF22" s="317"/>
      <c r="AG22" s="318"/>
      <c r="AH22" s="319"/>
      <c r="AI22" s="229"/>
      <c r="AJ22" s="232"/>
      <c r="AK22" s="231"/>
      <c r="AL22" s="232"/>
      <c r="AM22" s="231"/>
      <c r="AN22" s="232"/>
      <c r="AO22" s="231">
        <v>11</v>
      </c>
      <c r="AP22" s="438">
        <v>1</v>
      </c>
      <c r="AQ22" s="231"/>
      <c r="AR22" s="232"/>
      <c r="AS22" s="231"/>
      <c r="AT22" s="232"/>
      <c r="AU22" s="232"/>
      <c r="AV22" s="358"/>
      <c r="AW22" s="367"/>
      <c r="AX22" s="368"/>
      <c r="AY22" s="369"/>
      <c r="AZ22" s="370"/>
    </row>
    <row r="23" spans="1:52" s="2" customFormat="1" ht="13.15" customHeight="1">
      <c r="A23" s="269">
        <v>19</v>
      </c>
      <c r="B23" s="94" t="s">
        <v>348</v>
      </c>
      <c r="C23" s="91" t="s">
        <v>56</v>
      </c>
      <c r="D23" s="10">
        <f t="shared" si="0"/>
        <v>5</v>
      </c>
      <c r="E23" s="19">
        <f>SUM(AJ23+AL23+AT23)</f>
        <v>5</v>
      </c>
      <c r="F23" s="48">
        <v>0</v>
      </c>
      <c r="G23" s="384"/>
      <c r="H23" s="385"/>
      <c r="I23" s="386"/>
      <c r="J23" s="530"/>
      <c r="K23" s="169"/>
      <c r="L23" s="165"/>
      <c r="M23" s="166"/>
      <c r="N23" s="165"/>
      <c r="O23" s="166"/>
      <c r="P23" s="165"/>
      <c r="Q23" s="166"/>
      <c r="R23" s="165"/>
      <c r="S23" s="166"/>
      <c r="T23" s="165"/>
      <c r="U23" s="165"/>
      <c r="V23" s="170"/>
      <c r="W23" s="394"/>
      <c r="X23" s="395"/>
      <c r="Y23" s="396"/>
      <c r="Z23" s="395"/>
      <c r="AA23" s="396"/>
      <c r="AB23" s="395"/>
      <c r="AC23" s="396"/>
      <c r="AD23" s="395"/>
      <c r="AE23" s="396"/>
      <c r="AF23" s="395"/>
      <c r="AG23" s="396"/>
      <c r="AH23" s="525"/>
      <c r="AI23" s="234">
        <v>16</v>
      </c>
      <c r="AJ23" s="440">
        <v>3</v>
      </c>
      <c r="AK23" s="236">
        <v>11</v>
      </c>
      <c r="AL23" s="440">
        <v>1</v>
      </c>
      <c r="AM23" s="251"/>
      <c r="AN23" s="250"/>
      <c r="AO23" s="251"/>
      <c r="AP23" s="250"/>
      <c r="AQ23" s="251"/>
      <c r="AR23" s="250"/>
      <c r="AS23" s="236">
        <v>11</v>
      </c>
      <c r="AT23" s="440">
        <v>1</v>
      </c>
      <c r="AU23" s="237"/>
      <c r="AV23" s="359"/>
      <c r="AW23" s="375"/>
      <c r="AX23" s="376"/>
      <c r="AY23" s="377"/>
      <c r="AZ23" s="524"/>
    </row>
    <row r="24" spans="1:52" s="2" customFormat="1" ht="13.15" customHeight="1">
      <c r="A24" s="92">
        <v>20</v>
      </c>
      <c r="B24" s="94" t="s">
        <v>319</v>
      </c>
      <c r="C24" s="91" t="s">
        <v>299</v>
      </c>
      <c r="D24" s="10">
        <f t="shared" si="0"/>
        <v>1</v>
      </c>
      <c r="E24" s="19">
        <v>1</v>
      </c>
      <c r="F24" s="48">
        <v>0</v>
      </c>
      <c r="G24" s="638"/>
      <c r="H24" s="639"/>
      <c r="I24" s="640"/>
      <c r="J24" s="641"/>
      <c r="K24" s="648"/>
      <c r="L24" s="649"/>
      <c r="M24" s="650"/>
      <c r="N24" s="649"/>
      <c r="O24" s="650"/>
      <c r="P24" s="649"/>
      <c r="Q24" s="650"/>
      <c r="R24" s="649"/>
      <c r="S24" s="650"/>
      <c r="T24" s="649"/>
      <c r="U24" s="649"/>
      <c r="V24" s="651"/>
      <c r="W24" s="634"/>
      <c r="X24" s="635"/>
      <c r="Y24" s="636"/>
      <c r="Z24" s="635"/>
      <c r="AA24" s="636"/>
      <c r="AB24" s="635"/>
      <c r="AC24" s="636"/>
      <c r="AD24" s="635"/>
      <c r="AE24" s="636"/>
      <c r="AF24" s="635"/>
      <c r="AG24" s="322">
        <v>11</v>
      </c>
      <c r="AH24" s="570">
        <v>1</v>
      </c>
      <c r="AI24" s="654"/>
      <c r="AJ24" s="655"/>
      <c r="AK24" s="656"/>
      <c r="AL24" s="655"/>
      <c r="AM24" s="656"/>
      <c r="AN24" s="655"/>
      <c r="AO24" s="656"/>
      <c r="AP24" s="655"/>
      <c r="AQ24" s="656"/>
      <c r="AR24" s="655"/>
      <c r="AS24" s="656"/>
      <c r="AT24" s="655"/>
      <c r="AU24" s="655"/>
      <c r="AV24" s="657"/>
      <c r="AW24" s="642"/>
      <c r="AX24" s="643"/>
      <c r="AY24" s="644"/>
      <c r="AZ24" s="645"/>
    </row>
    <row r="25" spans="1:52" s="2" customFormat="1" ht="13.15" customHeight="1">
      <c r="A25" s="92">
        <v>21</v>
      </c>
      <c r="B25" s="94" t="s">
        <v>318</v>
      </c>
      <c r="C25" s="91" t="s">
        <v>33</v>
      </c>
      <c r="D25" s="10">
        <f t="shared" si="0"/>
        <v>1</v>
      </c>
      <c r="E25" s="19">
        <v>1</v>
      </c>
      <c r="F25" s="48">
        <v>0</v>
      </c>
      <c r="G25" s="384"/>
      <c r="H25" s="385"/>
      <c r="I25" s="386"/>
      <c r="J25" s="530"/>
      <c r="K25" s="169"/>
      <c r="L25" s="165"/>
      <c r="M25" s="166"/>
      <c r="N25" s="165"/>
      <c r="O25" s="166"/>
      <c r="P25" s="165"/>
      <c r="Q25" s="166"/>
      <c r="R25" s="165"/>
      <c r="S25" s="166"/>
      <c r="T25" s="165"/>
      <c r="U25" s="165"/>
      <c r="V25" s="170"/>
      <c r="W25" s="394"/>
      <c r="X25" s="395"/>
      <c r="Y25" s="396"/>
      <c r="Z25" s="395"/>
      <c r="AA25" s="396"/>
      <c r="AB25" s="395"/>
      <c r="AC25" s="396"/>
      <c r="AD25" s="395"/>
      <c r="AE25" s="396"/>
      <c r="AF25" s="395"/>
      <c r="AG25" s="322">
        <v>11</v>
      </c>
      <c r="AH25" s="570">
        <v>1</v>
      </c>
      <c r="AI25" s="249"/>
      <c r="AJ25" s="250"/>
      <c r="AK25" s="251"/>
      <c r="AL25" s="250"/>
      <c r="AM25" s="251"/>
      <c r="AN25" s="250"/>
      <c r="AO25" s="251"/>
      <c r="AP25" s="250"/>
      <c r="AQ25" s="251"/>
      <c r="AR25" s="250"/>
      <c r="AS25" s="251"/>
      <c r="AT25" s="250"/>
      <c r="AU25" s="250"/>
      <c r="AV25" s="590"/>
      <c r="AW25" s="375"/>
      <c r="AX25" s="376"/>
      <c r="AY25" s="377"/>
      <c r="AZ25" s="524"/>
    </row>
    <row r="26" spans="1:52" s="2" customFormat="1" ht="13.15" customHeight="1">
      <c r="A26" s="269">
        <v>22</v>
      </c>
      <c r="B26" s="94" t="s">
        <v>364</v>
      </c>
      <c r="C26" s="91" t="s">
        <v>36</v>
      </c>
      <c r="D26" s="10">
        <f t="shared" si="0"/>
        <v>1</v>
      </c>
      <c r="E26" s="19">
        <v>0</v>
      </c>
      <c r="F26" s="48">
        <v>1</v>
      </c>
      <c r="G26" s="384"/>
      <c r="H26" s="385"/>
      <c r="I26" s="386"/>
      <c r="J26" s="530"/>
      <c r="K26" s="169"/>
      <c r="L26" s="165"/>
      <c r="M26" s="166"/>
      <c r="N26" s="165"/>
      <c r="O26" s="166"/>
      <c r="P26" s="165"/>
      <c r="Q26" s="166"/>
      <c r="R26" s="165"/>
      <c r="S26" s="166"/>
      <c r="T26" s="165"/>
      <c r="U26" s="165"/>
      <c r="V26" s="170"/>
      <c r="W26" s="394"/>
      <c r="X26" s="395"/>
      <c r="Y26" s="396"/>
      <c r="Z26" s="395"/>
      <c r="AA26" s="396"/>
      <c r="AB26" s="395"/>
      <c r="AC26" s="396"/>
      <c r="AD26" s="395"/>
      <c r="AE26" s="396"/>
      <c r="AF26" s="395"/>
      <c r="AG26" s="396"/>
      <c r="AH26" s="525"/>
      <c r="AI26" s="249"/>
      <c r="AJ26" s="250"/>
      <c r="AK26" s="251"/>
      <c r="AL26" s="250"/>
      <c r="AM26" s="251"/>
      <c r="AN26" s="250"/>
      <c r="AO26" s="251"/>
      <c r="AP26" s="250"/>
      <c r="AQ26" s="251"/>
      <c r="AR26" s="250"/>
      <c r="AS26" s="251"/>
      <c r="AT26" s="250"/>
      <c r="AU26" s="250"/>
      <c r="AV26" s="590"/>
      <c r="AW26" s="371">
        <v>13</v>
      </c>
      <c r="AX26" s="136">
        <v>1</v>
      </c>
      <c r="AY26" s="377"/>
      <c r="AZ26" s="524"/>
    </row>
    <row r="27" spans="1:52" s="2" customFormat="1" ht="13.15" customHeight="1" thickBot="1">
      <c r="A27" s="93"/>
      <c r="B27" s="86"/>
      <c r="C27" s="86"/>
      <c r="D27" s="86"/>
      <c r="E27" s="86"/>
      <c r="F27" s="86"/>
      <c r="G27" s="387"/>
      <c r="H27" s="388"/>
      <c r="I27" s="389"/>
      <c r="J27" s="464"/>
      <c r="K27" s="205"/>
      <c r="L27" s="206"/>
      <c r="M27" s="207"/>
      <c r="N27" s="206"/>
      <c r="O27" s="207"/>
      <c r="P27" s="206"/>
      <c r="Q27" s="207"/>
      <c r="R27" s="206"/>
      <c r="S27" s="207"/>
      <c r="T27" s="206"/>
      <c r="U27" s="206"/>
      <c r="V27" s="272"/>
      <c r="W27" s="400"/>
      <c r="X27" s="401"/>
      <c r="Y27" s="402"/>
      <c r="Z27" s="401"/>
      <c r="AA27" s="402"/>
      <c r="AB27" s="401"/>
      <c r="AC27" s="402"/>
      <c r="AD27" s="401"/>
      <c r="AE27" s="402"/>
      <c r="AF27" s="401"/>
      <c r="AG27" s="402"/>
      <c r="AH27" s="485"/>
      <c r="AI27" s="257"/>
      <c r="AJ27" s="258"/>
      <c r="AK27" s="258"/>
      <c r="AL27" s="258"/>
      <c r="AM27" s="259"/>
      <c r="AN27" s="258"/>
      <c r="AO27" s="259"/>
      <c r="AP27" s="258"/>
      <c r="AQ27" s="259"/>
      <c r="AR27" s="258"/>
      <c r="AS27" s="259"/>
      <c r="AT27" s="258"/>
      <c r="AU27" s="258"/>
      <c r="AV27" s="480"/>
      <c r="AW27" s="379"/>
      <c r="AX27" s="380"/>
      <c r="AY27" s="381"/>
      <c r="AZ27" s="466"/>
    </row>
    <row r="28" spans="1:52" s="123" customFormat="1" ht="13.15" customHeight="1">
      <c r="B28" s="633"/>
      <c r="C28" s="633"/>
      <c r="G28" s="41"/>
      <c r="H28" s="41"/>
      <c r="I28" s="42"/>
      <c r="J28" s="41"/>
      <c r="K28" s="41"/>
      <c r="L28" s="563"/>
      <c r="M28" s="563"/>
      <c r="N28" s="563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</row>
    <row r="29" spans="1:52" ht="13.15" customHeight="1">
      <c r="B29" s="6"/>
      <c r="C29" s="6"/>
      <c r="I29" s="24"/>
    </row>
    <row r="30" spans="1:52" ht="13.15" customHeight="1">
      <c r="B30" s="6"/>
      <c r="C30" s="6"/>
      <c r="I30" s="24"/>
    </row>
    <row r="31" spans="1:52" ht="13.15" customHeight="1">
      <c r="B31" s="6"/>
      <c r="C31" s="6"/>
      <c r="I31" s="24"/>
    </row>
    <row r="32" spans="1:52" ht="13.15" customHeight="1">
      <c r="B32" s="6"/>
      <c r="C32" s="6"/>
      <c r="I32" s="24"/>
    </row>
    <row r="33" spans="2:9" ht="13.15" customHeight="1">
      <c r="B33" s="6"/>
      <c r="C33" s="6"/>
      <c r="I33" s="24"/>
    </row>
    <row r="34" spans="2:9" ht="13.15" customHeight="1">
      <c r="B34" s="6"/>
      <c r="C34" s="6"/>
      <c r="I34" s="24"/>
    </row>
    <row r="35" spans="2:9" ht="13.15" customHeight="1">
      <c r="B35" s="6"/>
      <c r="C35" s="6"/>
      <c r="I35" s="24"/>
    </row>
    <row r="36" spans="2:9" ht="13.15" customHeight="1">
      <c r="B36" s="6"/>
      <c r="C36" s="6"/>
      <c r="I36" s="24"/>
    </row>
    <row r="37" spans="2:9" ht="13.15" customHeight="1">
      <c r="B37" s="6"/>
      <c r="C37" s="6"/>
    </row>
    <row r="38" spans="2:9" ht="13.15" customHeight="1">
      <c r="B38" s="6"/>
      <c r="C38" s="6"/>
    </row>
    <row r="39" spans="2:9" ht="13.15" customHeight="1">
      <c r="B39" s="6"/>
      <c r="C39" s="6"/>
    </row>
    <row r="40" spans="2:9" ht="13.15" customHeight="1">
      <c r="B40" s="6"/>
      <c r="C40" s="6"/>
    </row>
    <row r="41" spans="2:9" ht="13.15" customHeight="1">
      <c r="B41" s="6"/>
      <c r="C41" s="6"/>
    </row>
    <row r="42" spans="2:9" ht="13.15" customHeight="1">
      <c r="B42" s="6"/>
      <c r="C42" s="6"/>
    </row>
    <row r="43" spans="2:9" ht="13.15" customHeight="1">
      <c r="B43" s="17"/>
      <c r="C43" s="6"/>
    </row>
    <row r="44" spans="2:9" ht="13.15" customHeight="1">
      <c r="B44" s="6"/>
      <c r="C44" s="17"/>
    </row>
    <row r="45" spans="2:9" ht="13.15" customHeight="1">
      <c r="B45" s="6"/>
      <c r="C45" s="6"/>
    </row>
    <row r="46" spans="2:9" ht="13.15" customHeight="1">
      <c r="B46" s="6"/>
      <c r="C46" s="6"/>
    </row>
    <row r="47" spans="2:9" ht="13.15" customHeight="1">
      <c r="B47" s="6"/>
      <c r="C47" s="6"/>
    </row>
    <row r="48" spans="2:9" ht="13.15" customHeight="1">
      <c r="B48" s="6"/>
      <c r="C48" s="6"/>
    </row>
    <row r="49" spans="2:52" ht="13.15" customHeight="1">
      <c r="B49" s="6"/>
      <c r="C49" s="6"/>
    </row>
    <row r="50" spans="2:52" ht="13.15" customHeight="1">
      <c r="B50" s="6"/>
      <c r="C50" s="6"/>
    </row>
    <row r="51" spans="2:52" ht="13.15" customHeight="1">
      <c r="B51" s="6"/>
      <c r="C51" s="6"/>
    </row>
    <row r="52" spans="2:52" ht="13.15" customHeight="1">
      <c r="B52" s="6"/>
      <c r="C52" s="6"/>
    </row>
    <row r="53" spans="2:52" ht="13.15" customHeight="1">
      <c r="B53" s="6"/>
      <c r="C53" s="6"/>
    </row>
    <row r="54" spans="2:52" ht="13.15" customHeight="1">
      <c r="B54" s="6"/>
      <c r="C54" s="6"/>
    </row>
    <row r="55" spans="2:52" ht="13.15" customHeight="1">
      <c r="B55" s="6"/>
      <c r="C55" s="6"/>
    </row>
    <row r="56" spans="2:52" ht="13.15" customHeight="1">
      <c r="B56" s="6"/>
      <c r="C56" s="6"/>
    </row>
    <row r="57" spans="2:52" ht="13.15" customHeight="1">
      <c r="B57" s="6"/>
      <c r="C57" s="6"/>
    </row>
    <row r="58" spans="2:52" ht="13.15" customHeight="1">
      <c r="B58" s="6"/>
      <c r="C58" s="6"/>
    </row>
    <row r="59" spans="2:52" ht="13.15" customHeight="1">
      <c r="B59" s="6"/>
      <c r="C59" s="6"/>
    </row>
    <row r="60" spans="2:52" ht="13.15" customHeight="1">
      <c r="B60" s="6"/>
      <c r="C60" s="6"/>
    </row>
    <row r="61" spans="2:52" ht="13.15" customHeight="1">
      <c r="B61" s="6"/>
      <c r="C61" s="6"/>
    </row>
    <row r="62" spans="2:52" ht="13.15" customHeight="1">
      <c r="B62" s="6"/>
      <c r="C62" s="6"/>
    </row>
    <row r="63" spans="2:52" s="2" customFormat="1" ht="13.15" customHeight="1">
      <c r="B63" s="6"/>
      <c r="C63" s="6"/>
      <c r="G63" s="1"/>
      <c r="H63" s="1"/>
      <c r="I63" s="1"/>
      <c r="J63" s="1"/>
      <c r="K63" s="1"/>
      <c r="L63" s="9"/>
      <c r="M63" s="9"/>
      <c r="N63" s="9"/>
      <c r="O63" s="1"/>
      <c r="P63" s="1"/>
      <c r="Q63" s="1"/>
      <c r="R63" s="1"/>
      <c r="S63" s="1"/>
      <c r="T63" s="1"/>
      <c r="U63" s="1"/>
      <c r="V63" s="1"/>
      <c r="W63" s="1"/>
      <c r="X63" s="1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</row>
    <row r="64" spans="2:52" ht="13.15" customHeight="1">
      <c r="B64" s="6"/>
      <c r="C64" s="6"/>
    </row>
    <row r="65" spans="2:3" ht="13.15" customHeight="1">
      <c r="B65" s="6"/>
      <c r="C65" s="6"/>
    </row>
    <row r="66" spans="2:3" ht="13.15" customHeight="1">
      <c r="B66" s="6"/>
      <c r="C66" s="6"/>
    </row>
    <row r="67" spans="2:3" ht="13.15" customHeight="1">
      <c r="B67" s="6"/>
      <c r="C67" s="6"/>
    </row>
    <row r="68" spans="2:3" ht="13.15" customHeight="1">
      <c r="B68" s="6"/>
      <c r="C68" s="6"/>
    </row>
    <row r="69" spans="2:3" ht="13.15" customHeight="1">
      <c r="B69" s="6"/>
      <c r="C69" s="6"/>
    </row>
    <row r="70" spans="2:3" ht="13.15" customHeight="1">
      <c r="B70" s="6"/>
      <c r="C70" s="6"/>
    </row>
    <row r="71" spans="2:3" ht="13.15" customHeight="1">
      <c r="B71" s="6"/>
      <c r="C71" s="6"/>
    </row>
    <row r="72" spans="2:3" ht="13.15" customHeight="1">
      <c r="B72" s="6"/>
      <c r="C72" s="6"/>
    </row>
    <row r="73" spans="2:3" ht="13.15" customHeight="1">
      <c r="B73" s="6"/>
      <c r="C73" s="6"/>
    </row>
    <row r="74" spans="2:3" ht="13.15" customHeight="1">
      <c r="B74" s="6"/>
      <c r="C74" s="6"/>
    </row>
    <row r="75" spans="2:3" ht="13.15" customHeight="1">
      <c r="B75" s="6"/>
      <c r="C75" s="6"/>
    </row>
    <row r="76" spans="2:3" ht="13.15" customHeight="1">
      <c r="B76" s="6"/>
      <c r="C76" s="6"/>
    </row>
    <row r="77" spans="2:3" ht="13.15" customHeight="1">
      <c r="B77" s="6"/>
      <c r="C77" s="6"/>
    </row>
    <row r="78" spans="2:3" ht="13.15" customHeight="1">
      <c r="B78" s="6"/>
      <c r="C78" s="6"/>
    </row>
    <row r="79" spans="2:3" ht="13.15" customHeight="1">
      <c r="B79" s="6"/>
      <c r="C79" s="6"/>
    </row>
    <row r="80" spans="2:3" ht="13.15" customHeight="1">
      <c r="B80" s="6"/>
      <c r="C80" s="6"/>
    </row>
    <row r="81" spans="2:3" ht="13.15" customHeight="1">
      <c r="B81" s="6"/>
      <c r="C81" s="6"/>
    </row>
    <row r="82" spans="2:3" ht="13.15" customHeight="1">
      <c r="B82" s="6"/>
      <c r="C82" s="6"/>
    </row>
    <row r="83" spans="2:3" ht="13.15" customHeight="1">
      <c r="B83" s="6"/>
      <c r="C83" s="6"/>
    </row>
    <row r="84" spans="2:3" ht="13.15" customHeight="1">
      <c r="B84" s="6"/>
      <c r="C84" s="6"/>
    </row>
    <row r="85" spans="2:3" ht="13.15" customHeight="1">
      <c r="B85" s="6"/>
      <c r="C85" s="6"/>
    </row>
    <row r="86" spans="2:3" ht="13.15" customHeight="1">
      <c r="B86" s="6"/>
      <c r="C86" s="6"/>
    </row>
    <row r="87" spans="2:3" ht="13.15" customHeight="1">
      <c r="B87" s="6"/>
      <c r="C87" s="6"/>
    </row>
    <row r="88" spans="2:3" ht="13.15" customHeight="1">
      <c r="B88" s="6"/>
      <c r="C88" s="6"/>
    </row>
    <row r="89" spans="2:3" ht="13.15" customHeight="1">
      <c r="B89" s="6"/>
      <c r="C89" s="6"/>
    </row>
    <row r="90" spans="2:3" ht="13.15" customHeight="1">
      <c r="B90" s="6"/>
      <c r="C90" s="6"/>
    </row>
    <row r="91" spans="2:3" ht="13.15" customHeight="1">
      <c r="B91" s="6"/>
      <c r="C91" s="6"/>
    </row>
    <row r="92" spans="2:3" ht="13.15" customHeight="1">
      <c r="B92" s="6"/>
      <c r="C92" s="6"/>
    </row>
    <row r="93" spans="2:3" ht="13.15" customHeight="1">
      <c r="B93" s="6"/>
      <c r="C93" s="6"/>
    </row>
    <row r="94" spans="2:3" ht="13.15" customHeight="1">
      <c r="B94" s="6"/>
      <c r="C94" s="6"/>
    </row>
    <row r="95" spans="2:3" ht="13.15" customHeight="1">
      <c r="B95" s="6"/>
      <c r="C95" s="6"/>
    </row>
    <row r="96" spans="2:3" ht="13.15" customHeight="1">
      <c r="B96" s="6"/>
      <c r="C96" s="6"/>
    </row>
    <row r="97" spans="2:3" ht="13.15" customHeight="1">
      <c r="B97" s="6"/>
      <c r="C97" s="6"/>
    </row>
    <row r="98" spans="2:3" ht="13.15" customHeight="1">
      <c r="B98" s="6"/>
      <c r="C98" s="6"/>
    </row>
    <row r="99" spans="2:3" ht="13.15" customHeight="1">
      <c r="B99" s="17"/>
      <c r="C99" s="6"/>
    </row>
    <row r="100" spans="2:3" ht="13.15" customHeight="1">
      <c r="B100" s="6"/>
      <c r="C100" s="17"/>
    </row>
    <row r="101" spans="2:3" ht="13.15" customHeight="1">
      <c r="B101" s="6"/>
      <c r="C101" s="6"/>
    </row>
    <row r="102" spans="2:3" ht="13.15" customHeight="1">
      <c r="B102" s="6"/>
      <c r="C102" s="6"/>
    </row>
    <row r="103" spans="2:3" ht="13.15" customHeight="1">
      <c r="B103" s="6"/>
      <c r="C103" s="6"/>
    </row>
    <row r="104" spans="2:3" ht="13.15" customHeight="1">
      <c r="B104" s="6"/>
      <c r="C104" s="6"/>
    </row>
    <row r="105" spans="2:3" ht="13.15" customHeight="1">
      <c r="B105" s="6"/>
      <c r="C105" s="6"/>
    </row>
    <row r="106" spans="2:3" ht="13.15" customHeight="1">
      <c r="B106" s="6"/>
      <c r="C106" s="6"/>
    </row>
    <row r="107" spans="2:3" ht="13.15" customHeight="1">
      <c r="B107" s="6"/>
      <c r="C107" s="6"/>
    </row>
    <row r="108" spans="2:3" ht="13.15" customHeight="1">
      <c r="B108" s="6"/>
      <c r="C108" s="6"/>
    </row>
    <row r="109" spans="2:3" ht="13.15" customHeight="1">
      <c r="B109" s="6"/>
      <c r="C109" s="6"/>
    </row>
    <row r="110" spans="2:3" ht="13.15" customHeight="1">
      <c r="B110" s="6"/>
      <c r="C110" s="6"/>
    </row>
    <row r="111" spans="2:3" ht="13.15" customHeight="1">
      <c r="B111" s="6"/>
      <c r="C111" s="6"/>
    </row>
    <row r="112" spans="2:3" ht="13.15" customHeight="1">
      <c r="B112" s="6"/>
      <c r="C112" s="6"/>
    </row>
    <row r="113" spans="2:52" ht="13.15" customHeight="1">
      <c r="B113" s="6"/>
      <c r="C113" s="6"/>
    </row>
    <row r="114" spans="2:52" ht="13.15" customHeight="1">
      <c r="B114" s="6"/>
      <c r="C114" s="6"/>
    </row>
    <row r="115" spans="2:52" ht="13.15" customHeight="1">
      <c r="B115" s="6"/>
      <c r="C115" s="6"/>
    </row>
    <row r="116" spans="2:52" ht="13.15" customHeight="1">
      <c r="B116" s="6"/>
      <c r="C116" s="6"/>
    </row>
    <row r="117" spans="2:52" ht="13.15" customHeight="1">
      <c r="B117" s="6"/>
      <c r="C117" s="6"/>
    </row>
    <row r="118" spans="2:52" ht="13.15" customHeight="1">
      <c r="B118" s="6"/>
      <c r="C118" s="6"/>
    </row>
    <row r="119" spans="2:52" s="2" customFormat="1" ht="13.15" customHeight="1">
      <c r="B119" s="6"/>
      <c r="C119" s="6"/>
      <c r="G119" s="1"/>
      <c r="H119" s="1"/>
      <c r="I119" s="1"/>
      <c r="J119" s="1"/>
      <c r="K119" s="1"/>
      <c r="L119" s="9"/>
      <c r="M119" s="9"/>
      <c r="N119" s="9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</row>
    <row r="120" spans="2:52" ht="13.15" customHeight="1">
      <c r="B120" s="6"/>
      <c r="C120" s="6"/>
    </row>
    <row r="121" spans="2:52" ht="13.15" customHeight="1">
      <c r="B121" s="6"/>
      <c r="C121" s="6"/>
    </row>
    <row r="122" spans="2:52" ht="13.15" customHeight="1">
      <c r="B122" s="6"/>
      <c r="C122" s="6"/>
    </row>
    <row r="123" spans="2:52" ht="13.15" customHeight="1">
      <c r="B123" s="6"/>
      <c r="C123" s="6"/>
    </row>
    <row r="124" spans="2:52" ht="13.15" customHeight="1">
      <c r="B124" s="6"/>
      <c r="C124" s="6"/>
    </row>
    <row r="125" spans="2:52" ht="13.15" customHeight="1">
      <c r="B125" s="6"/>
      <c r="C125" s="6"/>
    </row>
    <row r="126" spans="2:52" ht="13.15" customHeight="1">
      <c r="B126" s="6"/>
      <c r="C126" s="6"/>
    </row>
    <row r="127" spans="2:52" ht="13.15" customHeight="1">
      <c r="B127" s="6"/>
      <c r="C127" s="6"/>
    </row>
    <row r="128" spans="2:52" ht="13.15" customHeight="1">
      <c r="B128" s="6"/>
      <c r="C128" s="6"/>
    </row>
    <row r="129" spans="2:3" ht="13.15" customHeight="1">
      <c r="B129" s="6"/>
      <c r="C129" s="6"/>
    </row>
    <row r="130" spans="2:3" ht="13.15" customHeight="1">
      <c r="B130" s="6"/>
      <c r="C130" s="6"/>
    </row>
    <row r="131" spans="2:3" ht="13.15" customHeight="1">
      <c r="B131" s="6"/>
      <c r="C131" s="6"/>
    </row>
    <row r="132" spans="2:3" ht="13.15" customHeight="1">
      <c r="B132" s="6"/>
      <c r="C132" s="6"/>
    </row>
    <row r="133" spans="2:3" ht="13.15" customHeight="1">
      <c r="B133" s="6"/>
      <c r="C133" s="6"/>
    </row>
    <row r="134" spans="2:3" ht="13.15" customHeight="1">
      <c r="B134" s="6"/>
      <c r="C134" s="6"/>
    </row>
    <row r="135" spans="2:3" ht="13.15" customHeight="1">
      <c r="B135" s="6"/>
      <c r="C135" s="6"/>
    </row>
    <row r="136" spans="2:3" ht="13.15" customHeight="1">
      <c r="B136" s="6"/>
      <c r="C136" s="6"/>
    </row>
    <row r="137" spans="2:3" ht="13.15" customHeight="1">
      <c r="B137" s="6"/>
      <c r="C137" s="6"/>
    </row>
    <row r="138" spans="2:3" ht="13.15" customHeight="1">
      <c r="B138" s="6"/>
      <c r="C138" s="6"/>
    </row>
    <row r="139" spans="2:3" ht="13.15" customHeight="1">
      <c r="B139" s="6"/>
      <c r="C139" s="6"/>
    </row>
    <row r="140" spans="2:3" ht="13.15" customHeight="1">
      <c r="B140" s="6"/>
      <c r="C140" s="6"/>
    </row>
    <row r="141" spans="2:3" ht="13.15" customHeight="1">
      <c r="B141" s="6"/>
      <c r="C141" s="6"/>
    </row>
    <row r="142" spans="2:3" ht="13.15" customHeight="1">
      <c r="B142" s="6"/>
      <c r="C142" s="6"/>
    </row>
    <row r="143" spans="2:3" ht="13.15" customHeight="1">
      <c r="B143" s="6"/>
      <c r="C143" s="6"/>
    </row>
    <row r="144" spans="2:3" ht="13.15" customHeight="1">
      <c r="B144" s="6"/>
      <c r="C144" s="6"/>
    </row>
    <row r="145" spans="2:3" ht="13.15" customHeight="1">
      <c r="B145" s="6"/>
      <c r="C145" s="6"/>
    </row>
    <row r="146" spans="2:3" ht="13.15" customHeight="1">
      <c r="B146" s="6"/>
      <c r="C146" s="6"/>
    </row>
    <row r="147" spans="2:3" ht="13.15" customHeight="1">
      <c r="B147" s="6"/>
      <c r="C147" s="6"/>
    </row>
    <row r="148" spans="2:3" ht="13.15" customHeight="1">
      <c r="B148" s="6"/>
      <c r="C148" s="6"/>
    </row>
    <row r="149" spans="2:3" ht="13.15" customHeight="1">
      <c r="B149" s="6"/>
      <c r="C149" s="6"/>
    </row>
    <row r="150" spans="2:3" ht="13.15" customHeight="1">
      <c r="B150" s="6"/>
      <c r="C150" s="6"/>
    </row>
    <row r="151" spans="2:3" ht="13.15" customHeight="1">
      <c r="B151" s="6"/>
      <c r="C151" s="6"/>
    </row>
    <row r="152" spans="2:3" ht="13.15" customHeight="1">
      <c r="B152" s="6"/>
      <c r="C152" s="6"/>
    </row>
    <row r="153" spans="2:3" ht="13.15" customHeight="1">
      <c r="B153" s="6"/>
      <c r="C153" s="6"/>
    </row>
    <row r="154" spans="2:3" ht="13.15" customHeight="1">
      <c r="B154" s="6"/>
      <c r="C154" s="6"/>
    </row>
    <row r="155" spans="2:3" ht="13.15" customHeight="1">
      <c r="B155" s="5"/>
      <c r="C155" s="6"/>
    </row>
    <row r="156" spans="2:3" ht="13.15" customHeight="1">
      <c r="B156" s="5"/>
      <c r="C156" s="5"/>
    </row>
    <row r="157" spans="2:3" ht="13.15" customHeight="1">
      <c r="B157" s="5"/>
      <c r="C157" s="5"/>
    </row>
    <row r="158" spans="2:3" ht="13.15" customHeight="1">
      <c r="B158" s="5"/>
      <c r="C158" s="5"/>
    </row>
    <row r="159" spans="2:3" ht="13.15" customHeight="1">
      <c r="B159" s="5"/>
      <c r="C159" s="5"/>
    </row>
    <row r="160" spans="2:3" ht="13.15" customHeight="1">
      <c r="B160" s="5"/>
      <c r="C160" s="5"/>
    </row>
    <row r="161" spans="2:3" ht="13.15" customHeight="1">
      <c r="B161" s="5"/>
      <c r="C161" s="5"/>
    </row>
    <row r="162" spans="2:3" ht="13.15" customHeight="1">
      <c r="B162" s="5"/>
      <c r="C162" s="5"/>
    </row>
    <row r="163" spans="2:3" ht="13.15" customHeight="1">
      <c r="B163" s="5"/>
      <c r="C163" s="5"/>
    </row>
    <row r="164" spans="2:3" ht="13.15" customHeight="1">
      <c r="B164" s="5"/>
      <c r="C164" s="5"/>
    </row>
    <row r="165" spans="2:3" ht="13.15" customHeight="1">
      <c r="B165" s="5"/>
      <c r="C165" s="5"/>
    </row>
    <row r="166" spans="2:3" ht="13.15" customHeight="1">
      <c r="B166" s="5"/>
      <c r="C166" s="5"/>
    </row>
    <row r="167" spans="2:3" ht="13.15" customHeight="1">
      <c r="B167" s="18"/>
      <c r="C167" s="5"/>
    </row>
    <row r="168" spans="2:3" ht="13.15" customHeight="1">
      <c r="B168" s="18"/>
      <c r="C168" s="18"/>
    </row>
    <row r="169" spans="2:3" ht="13.15" customHeight="1">
      <c r="B169" s="18"/>
      <c r="C169" s="18"/>
    </row>
    <row r="170" spans="2:3" ht="13.15" customHeight="1">
      <c r="B170" s="18"/>
      <c r="C170" s="18"/>
    </row>
    <row r="171" spans="2:3" ht="13.15" customHeight="1">
      <c r="B171" s="18"/>
      <c r="C171" s="18"/>
    </row>
    <row r="172" spans="2:3" ht="13.15" customHeight="1">
      <c r="B172" s="18"/>
      <c r="C172" s="18"/>
    </row>
    <row r="173" spans="2:3" ht="13.15" customHeight="1">
      <c r="B173" s="18"/>
      <c r="C173" s="18"/>
    </row>
    <row r="174" spans="2:3" ht="13.15" customHeight="1">
      <c r="B174" s="18"/>
      <c r="C174" s="18"/>
    </row>
    <row r="175" spans="2:3" ht="13.15" customHeight="1">
      <c r="B175" s="18"/>
      <c r="C175" s="18"/>
    </row>
    <row r="176" spans="2:3" ht="13.15" customHeight="1">
      <c r="B176" s="18"/>
      <c r="C176" s="18"/>
    </row>
    <row r="177" spans="2:3" ht="13.15" customHeight="1">
      <c r="B177" s="18"/>
      <c r="C177" s="18"/>
    </row>
    <row r="178" spans="2:3" ht="13.15" customHeight="1">
      <c r="B178" s="18"/>
      <c r="C178" s="18"/>
    </row>
    <row r="179" spans="2:3" ht="13.15" customHeight="1">
      <c r="B179" s="18"/>
      <c r="C179" s="18"/>
    </row>
    <row r="180" spans="2:3" ht="13.15" customHeight="1">
      <c r="B180" s="18"/>
      <c r="C180" s="18"/>
    </row>
    <row r="181" spans="2:3" ht="13.15" customHeight="1">
      <c r="B181" s="18"/>
      <c r="C181" s="18"/>
    </row>
    <row r="182" spans="2:3" ht="13.15" customHeight="1">
      <c r="B182" s="18"/>
      <c r="C182" s="18"/>
    </row>
    <row r="183" spans="2:3" ht="13.15" customHeight="1">
      <c r="B183" s="18"/>
      <c r="C183" s="18"/>
    </row>
    <row r="184" spans="2:3" ht="13.15" customHeight="1">
      <c r="B184" s="5"/>
      <c r="C184" s="18"/>
    </row>
    <row r="185" spans="2:3" ht="13.15" customHeight="1">
      <c r="B185" s="5"/>
      <c r="C185" s="5"/>
    </row>
    <row r="186" spans="2:3" ht="13.15" customHeight="1">
      <c r="B186" s="5"/>
      <c r="C186" s="5"/>
    </row>
    <row r="187" spans="2:3" ht="13.15" customHeight="1">
      <c r="B187" s="5"/>
      <c r="C187" s="5"/>
    </row>
    <row r="188" spans="2:3" ht="13.15" customHeight="1">
      <c r="B188" s="5"/>
      <c r="C188" s="5"/>
    </row>
    <row r="189" spans="2:3" ht="13.15" customHeight="1">
      <c r="B189" s="5"/>
      <c r="C189" s="5"/>
    </row>
    <row r="190" spans="2:3" ht="13.15" customHeight="1">
      <c r="B190" s="5"/>
      <c r="C190" s="5"/>
    </row>
    <row r="191" spans="2:3" ht="13.15" customHeight="1">
      <c r="B191" s="5"/>
      <c r="C191" s="5"/>
    </row>
    <row r="192" spans="2:3" ht="13.15" customHeight="1">
      <c r="B192" s="5"/>
      <c r="C192" s="5"/>
    </row>
    <row r="193" spans="2:3" ht="13.15" customHeight="1">
      <c r="B193" s="5"/>
      <c r="C193" s="5"/>
    </row>
    <row r="194" spans="2:3" ht="13.15" customHeight="1">
      <c r="B194" s="5"/>
      <c r="C194" s="5"/>
    </row>
    <row r="195" spans="2:3" ht="13.15" customHeight="1">
      <c r="B195" s="5"/>
      <c r="C195" s="5"/>
    </row>
    <row r="196" spans="2:3" ht="13.15" customHeight="1">
      <c r="B196" s="5"/>
      <c r="C196" s="5"/>
    </row>
    <row r="197" spans="2:3" ht="13.15" customHeight="1">
      <c r="B197" s="5"/>
      <c r="C197" s="5"/>
    </row>
    <row r="198" spans="2:3" ht="13.15" customHeight="1">
      <c r="B198" s="5"/>
      <c r="C198" s="5"/>
    </row>
    <row r="199" spans="2:3" ht="13.15" customHeight="1">
      <c r="B199" s="5"/>
      <c r="C199" s="5"/>
    </row>
    <row r="200" spans="2:3" ht="13.15" customHeight="1">
      <c r="B200" s="5"/>
      <c r="C200" s="5"/>
    </row>
    <row r="201" spans="2:3" ht="13.15" customHeight="1">
      <c r="B201" s="5"/>
      <c r="C201" s="5"/>
    </row>
    <row r="202" spans="2:3" ht="13.15" customHeight="1">
      <c r="B202" s="5"/>
      <c r="C202" s="5"/>
    </row>
    <row r="203" spans="2:3" ht="13.15" customHeight="1">
      <c r="B203" s="5"/>
      <c r="C203" s="5"/>
    </row>
    <row r="204" spans="2:3" ht="13.15" customHeight="1">
      <c r="B204" s="5"/>
      <c r="C204" s="5"/>
    </row>
    <row r="205" spans="2:3" ht="13.15" customHeight="1">
      <c r="B205" s="5"/>
      <c r="C205" s="5"/>
    </row>
    <row r="206" spans="2:3" ht="13.15" customHeight="1">
      <c r="B206" s="5"/>
      <c r="C206" s="5"/>
    </row>
    <row r="207" spans="2:3" ht="13.15" customHeight="1">
      <c r="B207" s="5"/>
      <c r="C207" s="5"/>
    </row>
    <row r="208" spans="2:3">
      <c r="B208" s="5"/>
      <c r="C208" s="5"/>
    </row>
    <row r="209" spans="2:3">
      <c r="B209" s="5"/>
      <c r="C209" s="5"/>
    </row>
    <row r="210" spans="2:3">
      <c r="B210" s="5"/>
      <c r="C210" s="5"/>
    </row>
    <row r="211" spans="2:3">
      <c r="C211" s="5"/>
    </row>
  </sheetData>
  <sortState ref="A5:AZ27">
    <sortCondition descending="1" ref="D5:D27"/>
  </sortState>
  <mergeCells count="5">
    <mergeCell ref="W2:AH2"/>
    <mergeCell ref="AW2:AZ2"/>
    <mergeCell ref="G2:J2"/>
    <mergeCell ref="K2:V2"/>
    <mergeCell ref="AI2:A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8 F11 F21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1"/>
  </sheetPr>
  <dimension ref="A1:BD26"/>
  <sheetViews>
    <sheetView zoomScale="110" zoomScaleNormal="11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C21" sqref="C21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9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8.5703125" customWidth="1"/>
    <col min="30" max="30" width="3.7109375" customWidth="1"/>
    <col min="31" max="31" width="8.42578125" customWidth="1"/>
    <col min="32" max="32" width="3.7109375" customWidth="1"/>
    <col min="33" max="33" width="8.42578125" customWidth="1"/>
    <col min="34" max="34" width="3.7109375" customWidth="1"/>
    <col min="35" max="35" width="8.140625" customWidth="1"/>
    <col min="36" max="36" width="3.5703125" customWidth="1"/>
    <col min="37" max="37" width="8.5703125" customWidth="1"/>
    <col min="38" max="38" width="3.7109375" customWidth="1"/>
    <col min="39" max="39" width="8.140625" customWidth="1"/>
    <col min="40" max="40" width="3.7109375" customWidth="1"/>
    <col min="41" max="44" width="8.85546875" customWidth="1"/>
    <col min="45" max="16384" width="9.140625" style="3"/>
  </cols>
  <sheetData>
    <row r="1" spans="1:56" ht="16.899999999999999" customHeight="1" thickBot="1"/>
    <row r="2" spans="1:56" ht="13.5" thickBot="1">
      <c r="B2" s="50" t="s">
        <v>332</v>
      </c>
      <c r="C2" s="271"/>
      <c r="D2" s="271"/>
      <c r="E2" s="271"/>
      <c r="F2" s="271"/>
      <c r="G2" s="797" t="s">
        <v>259</v>
      </c>
      <c r="H2" s="797"/>
      <c r="I2" s="797"/>
      <c r="J2" s="797"/>
      <c r="K2" s="796" t="s">
        <v>258</v>
      </c>
      <c r="L2" s="797"/>
      <c r="M2" s="797"/>
      <c r="N2" s="797"/>
      <c r="O2" s="797"/>
      <c r="P2" s="797"/>
      <c r="Q2" s="797"/>
      <c r="R2" s="797"/>
      <c r="S2" s="797"/>
      <c r="T2" s="798"/>
      <c r="U2" s="796" t="s">
        <v>281</v>
      </c>
      <c r="V2" s="797"/>
      <c r="W2" s="797"/>
      <c r="X2" s="797"/>
      <c r="Y2" s="797"/>
      <c r="Z2" s="797"/>
      <c r="AA2" s="797"/>
      <c r="AB2" s="798"/>
      <c r="AC2" s="831" t="s">
        <v>25</v>
      </c>
      <c r="AD2" s="832"/>
      <c r="AE2" s="832"/>
      <c r="AF2" s="832"/>
      <c r="AG2" s="832"/>
      <c r="AH2" s="832"/>
      <c r="AI2" s="832"/>
      <c r="AJ2" s="832"/>
      <c r="AK2" s="833" t="s">
        <v>334</v>
      </c>
      <c r="AL2" s="834"/>
      <c r="AM2" s="834"/>
      <c r="AN2" s="835"/>
    </row>
    <row r="3" spans="1:56">
      <c r="B3" s="195" t="s">
        <v>331</v>
      </c>
      <c r="C3" s="62"/>
      <c r="D3" s="270" t="s">
        <v>7</v>
      </c>
      <c r="E3" s="270" t="s">
        <v>11</v>
      </c>
      <c r="F3" s="270" t="s">
        <v>12</v>
      </c>
      <c r="G3" s="65" t="s">
        <v>6</v>
      </c>
      <c r="H3" s="65"/>
      <c r="I3" s="65" t="s">
        <v>6</v>
      </c>
      <c r="J3" s="65"/>
      <c r="K3" s="66" t="s">
        <v>6</v>
      </c>
      <c r="L3" s="67"/>
      <c r="M3" s="66" t="s">
        <v>6</v>
      </c>
      <c r="N3" s="66"/>
      <c r="O3" s="66" t="s">
        <v>6</v>
      </c>
      <c r="P3" s="66"/>
      <c r="Q3" s="66" t="s">
        <v>6</v>
      </c>
      <c r="R3" s="66"/>
      <c r="S3" s="66" t="s">
        <v>6</v>
      </c>
      <c r="T3" s="68"/>
      <c r="U3" s="265" t="s">
        <v>6</v>
      </c>
      <c r="V3" s="266"/>
      <c r="W3" s="265" t="s">
        <v>6</v>
      </c>
      <c r="X3" s="265"/>
      <c r="Y3" s="265" t="s">
        <v>6</v>
      </c>
      <c r="Z3" s="265"/>
      <c r="AA3" s="265" t="s">
        <v>6</v>
      </c>
      <c r="AB3" s="265"/>
      <c r="AC3" s="189" t="s">
        <v>6</v>
      </c>
      <c r="AD3" s="189"/>
      <c r="AE3" s="189" t="s">
        <v>6</v>
      </c>
      <c r="AF3" s="189"/>
      <c r="AG3" s="189" t="s">
        <v>6</v>
      </c>
      <c r="AH3" s="190"/>
      <c r="AI3" s="189" t="s">
        <v>6</v>
      </c>
      <c r="AJ3" s="189"/>
      <c r="AK3" s="69" t="s">
        <v>6</v>
      </c>
      <c r="AL3" s="70"/>
      <c r="AM3" s="69" t="s">
        <v>6</v>
      </c>
      <c r="AN3" s="70"/>
    </row>
    <row r="4" spans="1:56" s="2" customFormat="1" ht="13.15" customHeight="1">
      <c r="B4" s="63" t="s">
        <v>0</v>
      </c>
      <c r="C4" s="63" t="s">
        <v>8</v>
      </c>
      <c r="D4" s="81" t="s">
        <v>5</v>
      </c>
      <c r="E4" s="81" t="s">
        <v>5</v>
      </c>
      <c r="F4" s="81" t="s">
        <v>5</v>
      </c>
      <c r="G4" s="54" t="s">
        <v>13</v>
      </c>
      <c r="H4" s="55" t="s">
        <v>5</v>
      </c>
      <c r="I4" s="54" t="s">
        <v>14</v>
      </c>
      <c r="J4" s="55" t="s">
        <v>5</v>
      </c>
      <c r="K4" s="56" t="s">
        <v>20</v>
      </c>
      <c r="L4" s="57" t="s">
        <v>5</v>
      </c>
      <c r="M4" s="56" t="s">
        <v>15</v>
      </c>
      <c r="N4" s="57" t="s">
        <v>5</v>
      </c>
      <c r="O4" s="56" t="s">
        <v>26</v>
      </c>
      <c r="P4" s="57" t="s">
        <v>5</v>
      </c>
      <c r="Q4" s="56" t="s">
        <v>16</v>
      </c>
      <c r="R4" s="57" t="s">
        <v>5</v>
      </c>
      <c r="S4" s="56" t="s">
        <v>257</v>
      </c>
      <c r="T4" s="57" t="s">
        <v>5</v>
      </c>
      <c r="U4" s="251" t="s">
        <v>20</v>
      </c>
      <c r="V4" s="250" t="s">
        <v>5</v>
      </c>
      <c r="W4" s="251" t="s">
        <v>26</v>
      </c>
      <c r="X4" s="250" t="s">
        <v>5</v>
      </c>
      <c r="Y4" s="251" t="s">
        <v>15</v>
      </c>
      <c r="Z4" s="250" t="s">
        <v>5</v>
      </c>
      <c r="AA4" s="251" t="s">
        <v>16</v>
      </c>
      <c r="AB4" s="250" t="s">
        <v>5</v>
      </c>
      <c r="AC4" s="181" t="s">
        <v>20</v>
      </c>
      <c r="AD4" s="180" t="s">
        <v>5</v>
      </c>
      <c r="AE4" s="181" t="s">
        <v>26</v>
      </c>
      <c r="AF4" s="180" t="s">
        <v>5</v>
      </c>
      <c r="AG4" s="181" t="s">
        <v>15</v>
      </c>
      <c r="AH4" s="180" t="s">
        <v>5</v>
      </c>
      <c r="AI4" s="181" t="s">
        <v>16</v>
      </c>
      <c r="AJ4" s="180" t="s">
        <v>5</v>
      </c>
      <c r="AK4" s="58" t="s">
        <v>27</v>
      </c>
      <c r="AL4" s="59" t="s">
        <v>5</v>
      </c>
      <c r="AM4" s="58" t="s">
        <v>28</v>
      </c>
      <c r="AN4" s="59" t="s">
        <v>5</v>
      </c>
      <c r="AO4"/>
      <c r="AP4"/>
      <c r="AQ4"/>
      <c r="AR4"/>
    </row>
    <row r="5" spans="1:56" ht="13.15" customHeight="1">
      <c r="A5" s="782">
        <v>1</v>
      </c>
      <c r="B5" s="659" t="s">
        <v>183</v>
      </c>
      <c r="C5" s="50" t="s">
        <v>37</v>
      </c>
      <c r="D5" s="51">
        <f t="shared" ref="D5:D25" si="0">E5+F5</f>
        <v>80</v>
      </c>
      <c r="E5" s="52">
        <f>SUM(N5+V5+Z5+AH5)</f>
        <v>55</v>
      </c>
      <c r="F5" s="53">
        <f>SUM(T5+AL5)</f>
        <v>25</v>
      </c>
      <c r="G5" s="11">
        <v>3</v>
      </c>
      <c r="H5" s="12">
        <v>11</v>
      </c>
      <c r="I5" s="76"/>
      <c r="J5" s="77"/>
      <c r="K5" s="219">
        <v>8</v>
      </c>
      <c r="L5" s="218">
        <v>8</v>
      </c>
      <c r="M5" s="219">
        <v>5</v>
      </c>
      <c r="N5" s="138">
        <v>11</v>
      </c>
      <c r="O5" s="68"/>
      <c r="P5" s="78"/>
      <c r="Q5" s="68"/>
      <c r="R5" s="78"/>
      <c r="S5" s="68">
        <v>2</v>
      </c>
      <c r="T5" s="136">
        <v>13</v>
      </c>
      <c r="U5" s="236">
        <v>3</v>
      </c>
      <c r="V5" s="138">
        <v>17</v>
      </c>
      <c r="W5" s="236"/>
      <c r="X5" s="237"/>
      <c r="Y5" s="236">
        <v>5</v>
      </c>
      <c r="Z5" s="138">
        <v>14</v>
      </c>
      <c r="AA5" s="236"/>
      <c r="AB5" s="237"/>
      <c r="AC5" s="143"/>
      <c r="AD5" s="142"/>
      <c r="AE5" s="143">
        <v>2</v>
      </c>
      <c r="AF5" s="142">
        <v>13</v>
      </c>
      <c r="AG5" s="143">
        <v>6</v>
      </c>
      <c r="AH5" s="138">
        <v>13</v>
      </c>
      <c r="AI5" s="143">
        <v>2</v>
      </c>
      <c r="AJ5" s="142">
        <v>13</v>
      </c>
      <c r="AK5" s="79">
        <v>2</v>
      </c>
      <c r="AL5" s="136">
        <v>12</v>
      </c>
      <c r="AM5" s="79"/>
      <c r="AN5" s="80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3.15" customHeight="1">
      <c r="A6" s="782">
        <v>2</v>
      </c>
      <c r="B6" s="658" t="s">
        <v>193</v>
      </c>
      <c r="C6" s="71" t="s">
        <v>45</v>
      </c>
      <c r="D6" s="51">
        <f t="shared" si="0"/>
        <v>77</v>
      </c>
      <c r="E6" s="52">
        <f>SUM(N6+V6+Z6+AH6)</f>
        <v>77</v>
      </c>
      <c r="F6" s="53">
        <v>0</v>
      </c>
      <c r="G6" s="11"/>
      <c r="H6" s="11"/>
      <c r="I6" s="11"/>
      <c r="J6" s="11"/>
      <c r="K6" s="208">
        <v>3</v>
      </c>
      <c r="L6" s="209">
        <v>14</v>
      </c>
      <c r="M6" s="208">
        <v>3</v>
      </c>
      <c r="N6" s="194">
        <v>14</v>
      </c>
      <c r="O6" s="14"/>
      <c r="P6" s="14"/>
      <c r="Q6" s="14"/>
      <c r="R6" s="14"/>
      <c r="S6" s="14"/>
      <c r="T6" s="14"/>
      <c r="U6" s="231">
        <v>2</v>
      </c>
      <c r="V6" s="131">
        <v>21</v>
      </c>
      <c r="W6" s="231"/>
      <c r="X6" s="231"/>
      <c r="Y6" s="231">
        <v>2</v>
      </c>
      <c r="Z6" s="131">
        <v>21</v>
      </c>
      <c r="AA6" s="231"/>
      <c r="AB6" s="231"/>
      <c r="AC6" s="141"/>
      <c r="AD6" s="141"/>
      <c r="AE6" s="141"/>
      <c r="AF6" s="141"/>
      <c r="AG6" s="141">
        <v>2</v>
      </c>
      <c r="AH6" s="131">
        <v>21</v>
      </c>
      <c r="AI6" s="141">
        <v>4</v>
      </c>
      <c r="AJ6" s="215">
        <v>8</v>
      </c>
      <c r="AK6" s="15"/>
      <c r="AL6" s="16"/>
      <c r="AM6" s="15"/>
      <c r="AN6" s="16"/>
      <c r="AO6" s="3"/>
      <c r="AP6" s="3"/>
      <c r="AQ6" s="3"/>
      <c r="AR6" s="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</row>
    <row r="7" spans="1:56" ht="13.15" customHeight="1">
      <c r="A7" s="782">
        <v>3</v>
      </c>
      <c r="B7" s="660" t="s">
        <v>357</v>
      </c>
      <c r="C7" s="50" t="s">
        <v>115</v>
      </c>
      <c r="D7" s="51">
        <f t="shared" si="0"/>
        <v>61</v>
      </c>
      <c r="E7" s="52">
        <f>SUM(L7+V7+Z7+AH7)</f>
        <v>44</v>
      </c>
      <c r="F7" s="53">
        <f>SUM(H7+T7)</f>
        <v>17</v>
      </c>
      <c r="G7" s="11">
        <v>5</v>
      </c>
      <c r="H7" s="132">
        <v>8</v>
      </c>
      <c r="I7" s="11">
        <v>1</v>
      </c>
      <c r="J7" s="12">
        <v>10</v>
      </c>
      <c r="K7" s="208">
        <v>5</v>
      </c>
      <c r="L7" s="131">
        <v>11</v>
      </c>
      <c r="M7" s="208">
        <v>8</v>
      </c>
      <c r="N7" s="209">
        <v>8</v>
      </c>
      <c r="O7" s="14">
        <v>2</v>
      </c>
      <c r="P7" s="13">
        <v>7</v>
      </c>
      <c r="Q7" s="14">
        <v>2</v>
      </c>
      <c r="R7" s="13">
        <v>7</v>
      </c>
      <c r="S7" s="14">
        <v>3</v>
      </c>
      <c r="T7" s="132">
        <v>9</v>
      </c>
      <c r="U7" s="231">
        <v>9</v>
      </c>
      <c r="V7" s="131">
        <v>10</v>
      </c>
      <c r="W7" s="231">
        <v>1</v>
      </c>
      <c r="X7" s="232">
        <v>10</v>
      </c>
      <c r="Y7" s="231">
        <v>6</v>
      </c>
      <c r="Z7" s="131">
        <v>13</v>
      </c>
      <c r="AA7" s="231">
        <v>1</v>
      </c>
      <c r="AB7" s="232">
        <v>10</v>
      </c>
      <c r="AC7" s="141">
        <v>9</v>
      </c>
      <c r="AD7" s="140">
        <v>10</v>
      </c>
      <c r="AE7" s="141">
        <v>3</v>
      </c>
      <c r="AF7" s="140">
        <v>10</v>
      </c>
      <c r="AG7" s="141">
        <v>9</v>
      </c>
      <c r="AH7" s="131">
        <v>10</v>
      </c>
      <c r="AI7" s="141">
        <v>3</v>
      </c>
      <c r="AJ7" s="215">
        <v>10</v>
      </c>
      <c r="AK7" s="15">
        <v>3</v>
      </c>
      <c r="AL7" s="16">
        <v>8</v>
      </c>
      <c r="AM7" s="15">
        <v>1</v>
      </c>
      <c r="AN7" s="16">
        <v>8</v>
      </c>
      <c r="AO7" s="3"/>
      <c r="AP7" s="3"/>
      <c r="AQ7" s="3"/>
      <c r="AR7" s="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</row>
    <row r="8" spans="1:56" ht="13.15" customHeight="1">
      <c r="A8" s="782">
        <v>4</v>
      </c>
      <c r="B8" s="661" t="s">
        <v>249</v>
      </c>
      <c r="C8" s="71" t="s">
        <v>44</v>
      </c>
      <c r="D8" s="51">
        <f t="shared" si="0"/>
        <v>60</v>
      </c>
      <c r="E8" s="52">
        <f>SUM(V8+Z8+AD8+AH8)</f>
        <v>51</v>
      </c>
      <c r="F8" s="53">
        <f>SUM(H8)</f>
        <v>9</v>
      </c>
      <c r="G8" s="11">
        <v>4</v>
      </c>
      <c r="H8" s="132">
        <v>9</v>
      </c>
      <c r="I8" s="11">
        <v>2</v>
      </c>
      <c r="J8" s="12">
        <v>7</v>
      </c>
      <c r="K8" s="208"/>
      <c r="L8" s="209"/>
      <c r="M8" s="208"/>
      <c r="N8" s="209"/>
      <c r="O8" s="14"/>
      <c r="P8" s="13"/>
      <c r="Q8" s="14"/>
      <c r="R8" s="13"/>
      <c r="S8" s="14"/>
      <c r="T8" s="13"/>
      <c r="U8" s="231">
        <v>6</v>
      </c>
      <c r="V8" s="131">
        <v>13</v>
      </c>
      <c r="W8" s="231">
        <v>2</v>
      </c>
      <c r="X8" s="232">
        <v>7</v>
      </c>
      <c r="Y8" s="231">
        <v>7</v>
      </c>
      <c r="Z8" s="131">
        <v>12</v>
      </c>
      <c r="AA8" s="231">
        <v>2</v>
      </c>
      <c r="AB8" s="232">
        <v>7</v>
      </c>
      <c r="AC8" s="141">
        <v>5</v>
      </c>
      <c r="AD8" s="131">
        <v>14</v>
      </c>
      <c r="AE8" s="141">
        <v>4</v>
      </c>
      <c r="AF8" s="140">
        <v>8</v>
      </c>
      <c r="AG8" s="141">
        <v>7</v>
      </c>
      <c r="AH8" s="131">
        <v>12</v>
      </c>
      <c r="AI8" s="141">
        <v>5</v>
      </c>
      <c r="AJ8" s="215">
        <v>7</v>
      </c>
      <c r="AK8" s="15"/>
      <c r="AL8" s="16"/>
      <c r="AM8" s="15"/>
      <c r="AN8" s="16"/>
      <c r="AO8" s="3"/>
      <c r="AP8" s="3"/>
      <c r="AQ8" s="3"/>
      <c r="AR8" s="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</row>
    <row r="9" spans="1:56" s="2" customFormat="1" ht="13.15" customHeight="1">
      <c r="A9" s="782">
        <v>5</v>
      </c>
      <c r="B9" s="662" t="s">
        <v>198</v>
      </c>
      <c r="C9" s="71" t="s">
        <v>40</v>
      </c>
      <c r="D9" s="51">
        <f t="shared" si="0"/>
        <v>59</v>
      </c>
      <c r="E9" s="52">
        <f>SUM(V9+Z9+AD9+AH9)</f>
        <v>46</v>
      </c>
      <c r="F9" s="53">
        <f>SUM(H9+T9)</f>
        <v>13</v>
      </c>
      <c r="G9" s="11">
        <v>7</v>
      </c>
      <c r="H9" s="132">
        <v>6</v>
      </c>
      <c r="I9" s="11">
        <v>4</v>
      </c>
      <c r="J9" s="12">
        <v>2</v>
      </c>
      <c r="K9" s="208">
        <v>7</v>
      </c>
      <c r="L9" s="209">
        <v>9</v>
      </c>
      <c r="M9" s="208">
        <v>7</v>
      </c>
      <c r="N9" s="209">
        <v>9</v>
      </c>
      <c r="O9" s="14">
        <v>3</v>
      </c>
      <c r="P9" s="13">
        <v>4</v>
      </c>
      <c r="Q9" s="14">
        <v>3</v>
      </c>
      <c r="R9" s="13">
        <v>4</v>
      </c>
      <c r="S9" s="14">
        <v>4</v>
      </c>
      <c r="T9" s="132">
        <v>7</v>
      </c>
      <c r="U9" s="231">
        <v>7</v>
      </c>
      <c r="V9" s="131">
        <v>12</v>
      </c>
      <c r="W9" s="231">
        <v>3</v>
      </c>
      <c r="X9" s="232">
        <v>4</v>
      </c>
      <c r="Y9" s="231">
        <v>9</v>
      </c>
      <c r="Z9" s="131">
        <v>10</v>
      </c>
      <c r="AA9" s="231">
        <v>3</v>
      </c>
      <c r="AB9" s="232">
        <v>4</v>
      </c>
      <c r="AC9" s="141">
        <v>6</v>
      </c>
      <c r="AD9" s="131">
        <v>13</v>
      </c>
      <c r="AE9" s="141">
        <v>6</v>
      </c>
      <c r="AF9" s="140">
        <v>6</v>
      </c>
      <c r="AG9" s="141">
        <v>8</v>
      </c>
      <c r="AH9" s="131">
        <v>11</v>
      </c>
      <c r="AI9" s="141">
        <v>7</v>
      </c>
      <c r="AJ9" s="215">
        <v>5</v>
      </c>
      <c r="AK9" s="15">
        <v>5</v>
      </c>
      <c r="AL9" s="16">
        <v>5</v>
      </c>
      <c r="AM9" s="15">
        <v>2</v>
      </c>
      <c r="AN9" s="16">
        <v>5</v>
      </c>
      <c r="AO9" s="3"/>
      <c r="AP9" s="3"/>
      <c r="AQ9" s="3"/>
      <c r="AR9" s="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</row>
    <row r="10" spans="1:56" ht="14.25" customHeight="1">
      <c r="A10" s="782">
        <v>6</v>
      </c>
      <c r="B10" s="662" t="s">
        <v>250</v>
      </c>
      <c r="C10" s="71" t="s">
        <v>81</v>
      </c>
      <c r="D10" s="51">
        <f t="shared" si="0"/>
        <v>55</v>
      </c>
      <c r="E10" s="52">
        <f>SUM(V10+Z10+AD10+AH10)</f>
        <v>38</v>
      </c>
      <c r="F10" s="53">
        <f>SUM(H10+J10)</f>
        <v>17</v>
      </c>
      <c r="G10" s="11">
        <v>6</v>
      </c>
      <c r="H10" s="132">
        <v>7</v>
      </c>
      <c r="I10" s="11">
        <v>1</v>
      </c>
      <c r="J10" s="132">
        <v>10</v>
      </c>
      <c r="K10" s="208"/>
      <c r="L10" s="209"/>
      <c r="M10" s="208"/>
      <c r="N10" s="209"/>
      <c r="O10" s="14"/>
      <c r="P10" s="13"/>
      <c r="Q10" s="14"/>
      <c r="R10" s="13"/>
      <c r="S10" s="14"/>
      <c r="T10" s="13"/>
      <c r="U10" s="231">
        <v>8</v>
      </c>
      <c r="V10" s="131">
        <v>11</v>
      </c>
      <c r="W10" s="231"/>
      <c r="X10" s="232"/>
      <c r="Y10" s="231">
        <v>8</v>
      </c>
      <c r="Z10" s="131">
        <v>11</v>
      </c>
      <c r="AA10" s="231"/>
      <c r="AB10" s="232"/>
      <c r="AC10" s="141">
        <v>10</v>
      </c>
      <c r="AD10" s="131">
        <v>9</v>
      </c>
      <c r="AE10" s="141">
        <v>9</v>
      </c>
      <c r="AF10" s="140">
        <v>3</v>
      </c>
      <c r="AG10" s="141">
        <v>12</v>
      </c>
      <c r="AH10" s="131">
        <v>7</v>
      </c>
      <c r="AI10" s="141">
        <v>8</v>
      </c>
      <c r="AJ10" s="215">
        <v>4</v>
      </c>
      <c r="AK10" s="15"/>
      <c r="AL10" s="16"/>
      <c r="AM10" s="15"/>
      <c r="AN10" s="16"/>
      <c r="AO10" s="3"/>
      <c r="AP10" s="3"/>
      <c r="AQ10" s="3"/>
      <c r="AR10" s="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ht="13.15" customHeight="1">
      <c r="A11" s="782">
        <v>7</v>
      </c>
      <c r="B11" s="659" t="s">
        <v>122</v>
      </c>
      <c r="C11" s="71" t="s">
        <v>42</v>
      </c>
      <c r="D11" s="51">
        <f t="shared" si="0"/>
        <v>42</v>
      </c>
      <c r="E11" s="52">
        <f>SUM(L11+N11+V11+Z11)</f>
        <v>32</v>
      </c>
      <c r="F11" s="53">
        <f>SUM(H11+T11)</f>
        <v>10</v>
      </c>
      <c r="G11" s="11">
        <v>8</v>
      </c>
      <c r="H11" s="132">
        <v>5</v>
      </c>
      <c r="I11" s="76"/>
      <c r="J11" s="77"/>
      <c r="K11" s="208">
        <v>9</v>
      </c>
      <c r="L11" s="131">
        <v>7</v>
      </c>
      <c r="M11" s="208">
        <v>9</v>
      </c>
      <c r="N11" s="131">
        <v>7</v>
      </c>
      <c r="O11" s="14">
        <v>3</v>
      </c>
      <c r="P11" s="13">
        <v>4</v>
      </c>
      <c r="Q11" s="14">
        <v>3</v>
      </c>
      <c r="R11" s="13">
        <v>4</v>
      </c>
      <c r="S11" s="14">
        <v>6</v>
      </c>
      <c r="T11" s="132">
        <v>5</v>
      </c>
      <c r="U11" s="231">
        <v>10</v>
      </c>
      <c r="V11" s="131">
        <v>9</v>
      </c>
      <c r="W11" s="231">
        <v>3</v>
      </c>
      <c r="X11" s="232">
        <v>4</v>
      </c>
      <c r="Y11" s="231">
        <v>10</v>
      </c>
      <c r="Z11" s="131">
        <v>9</v>
      </c>
      <c r="AA11" s="231">
        <v>3</v>
      </c>
      <c r="AB11" s="232">
        <v>4</v>
      </c>
      <c r="AC11" s="141">
        <v>12</v>
      </c>
      <c r="AD11" s="140">
        <v>7</v>
      </c>
      <c r="AE11" s="141">
        <v>6</v>
      </c>
      <c r="AF11" s="140">
        <v>6</v>
      </c>
      <c r="AG11" s="141">
        <v>13</v>
      </c>
      <c r="AH11" s="140">
        <v>6</v>
      </c>
      <c r="AI11" s="141">
        <v>7</v>
      </c>
      <c r="AJ11" s="215">
        <v>5</v>
      </c>
      <c r="AK11" s="15"/>
      <c r="AL11" s="16"/>
      <c r="AM11" s="15"/>
      <c r="AN11" s="16"/>
      <c r="AO11" s="3"/>
      <c r="AP11" s="3"/>
      <c r="AQ11" s="3"/>
      <c r="AR11" s="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ht="13.15" customHeight="1">
      <c r="A12" s="782">
        <v>8</v>
      </c>
      <c r="B12" s="659" t="s">
        <v>285</v>
      </c>
      <c r="C12" s="71" t="s">
        <v>88</v>
      </c>
      <c r="D12" s="51">
        <f t="shared" si="0"/>
        <v>42</v>
      </c>
      <c r="E12" s="52">
        <f>SUM(N12+V12+Z12+AD12)</f>
        <v>31</v>
      </c>
      <c r="F12" s="53">
        <f>SUM(AL12+AN12)</f>
        <v>11</v>
      </c>
      <c r="G12" s="11"/>
      <c r="H12" s="11"/>
      <c r="I12" s="11"/>
      <c r="J12" s="11"/>
      <c r="K12" s="208">
        <v>14</v>
      </c>
      <c r="L12" s="209">
        <v>2</v>
      </c>
      <c r="M12" s="208">
        <v>12</v>
      </c>
      <c r="N12" s="267">
        <v>4</v>
      </c>
      <c r="O12" s="14"/>
      <c r="P12" s="14"/>
      <c r="Q12" s="14"/>
      <c r="R12" s="122"/>
      <c r="S12" s="14">
        <v>8</v>
      </c>
      <c r="T12" s="122">
        <v>3</v>
      </c>
      <c r="U12" s="231">
        <v>11</v>
      </c>
      <c r="V12" s="134">
        <v>8</v>
      </c>
      <c r="W12" s="231"/>
      <c r="X12" s="231"/>
      <c r="Y12" s="231">
        <v>11</v>
      </c>
      <c r="Z12" s="134">
        <v>8</v>
      </c>
      <c r="AA12" s="231"/>
      <c r="AB12" s="231"/>
      <c r="AC12" s="141">
        <v>8</v>
      </c>
      <c r="AD12" s="135">
        <v>11</v>
      </c>
      <c r="AE12" s="141">
        <v>8</v>
      </c>
      <c r="AF12" s="215">
        <v>4</v>
      </c>
      <c r="AG12" s="141"/>
      <c r="AH12" s="140"/>
      <c r="AI12" s="141"/>
      <c r="AJ12" s="215"/>
      <c r="AK12" s="15">
        <v>4</v>
      </c>
      <c r="AL12" s="132">
        <v>6</v>
      </c>
      <c r="AM12" s="15">
        <v>2</v>
      </c>
      <c r="AN12" s="132">
        <v>5</v>
      </c>
      <c r="AO12" s="3"/>
      <c r="AP12" s="3"/>
      <c r="AQ12" s="3"/>
      <c r="AR12" s="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ht="14.25" customHeight="1">
      <c r="A13" s="782">
        <v>9</v>
      </c>
      <c r="B13" s="661" t="s">
        <v>196</v>
      </c>
      <c r="C13" s="71" t="s">
        <v>88</v>
      </c>
      <c r="D13" s="51">
        <f t="shared" si="0"/>
        <v>30</v>
      </c>
      <c r="E13" s="52">
        <f>SUM(L13+N13+V13+Z13)</f>
        <v>22</v>
      </c>
      <c r="F13" s="53">
        <f>SUM(J13+T13)</f>
        <v>8</v>
      </c>
      <c r="G13" s="11">
        <v>11</v>
      </c>
      <c r="H13" s="11">
        <v>2</v>
      </c>
      <c r="I13" s="11">
        <v>3</v>
      </c>
      <c r="J13" s="132">
        <v>4</v>
      </c>
      <c r="K13" s="208">
        <v>11</v>
      </c>
      <c r="L13" s="134">
        <v>5</v>
      </c>
      <c r="M13" s="208">
        <v>11</v>
      </c>
      <c r="N13" s="134">
        <v>5</v>
      </c>
      <c r="O13" s="14"/>
      <c r="P13" s="13"/>
      <c r="Q13" s="14"/>
      <c r="R13" s="13"/>
      <c r="S13" s="14">
        <v>7</v>
      </c>
      <c r="T13" s="132">
        <v>4</v>
      </c>
      <c r="U13" s="231">
        <v>14</v>
      </c>
      <c r="V13" s="134">
        <v>5</v>
      </c>
      <c r="W13" s="231"/>
      <c r="X13" s="232"/>
      <c r="Y13" s="231">
        <v>12</v>
      </c>
      <c r="Z13" s="134">
        <v>7</v>
      </c>
      <c r="AA13" s="231"/>
      <c r="AB13" s="232"/>
      <c r="AC13" s="141">
        <v>15</v>
      </c>
      <c r="AD13" s="140">
        <v>4</v>
      </c>
      <c r="AE13" s="141">
        <v>5</v>
      </c>
      <c r="AF13" s="140">
        <v>7</v>
      </c>
      <c r="AG13" s="141">
        <v>15</v>
      </c>
      <c r="AH13" s="140">
        <v>4</v>
      </c>
      <c r="AI13" s="141">
        <v>6</v>
      </c>
      <c r="AJ13" s="215">
        <v>6</v>
      </c>
      <c r="AK13" s="15">
        <v>8</v>
      </c>
      <c r="AL13" s="16">
        <v>2</v>
      </c>
      <c r="AM13" s="15"/>
      <c r="AN13" s="16"/>
      <c r="AO13" s="3"/>
      <c r="AP13" s="3"/>
      <c r="AQ13" s="3"/>
      <c r="AR13" s="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ht="13.15" customHeight="1" thickBot="1">
      <c r="A14" s="782">
        <v>10</v>
      </c>
      <c r="B14" s="664" t="s">
        <v>197</v>
      </c>
      <c r="C14" s="71" t="s">
        <v>45</v>
      </c>
      <c r="D14" s="51">
        <f t="shared" si="0"/>
        <v>28</v>
      </c>
      <c r="E14" s="52">
        <f>SUM(L14+N14+V14+AD14)</f>
        <v>25</v>
      </c>
      <c r="F14" s="53">
        <f>SUM(H14+J14)</f>
        <v>3</v>
      </c>
      <c r="G14" s="11">
        <v>12</v>
      </c>
      <c r="H14" s="132">
        <v>1</v>
      </c>
      <c r="I14" s="11">
        <v>4</v>
      </c>
      <c r="J14" s="132">
        <v>2</v>
      </c>
      <c r="K14" s="208">
        <v>10</v>
      </c>
      <c r="L14" s="134">
        <v>6</v>
      </c>
      <c r="M14" s="208">
        <v>10</v>
      </c>
      <c r="N14" s="134">
        <v>6</v>
      </c>
      <c r="O14" s="14"/>
      <c r="P14" s="13"/>
      <c r="Q14" s="14"/>
      <c r="R14" s="13"/>
      <c r="S14" s="14"/>
      <c r="T14" s="13"/>
      <c r="U14" s="231">
        <v>12</v>
      </c>
      <c r="V14" s="134">
        <v>7</v>
      </c>
      <c r="W14" s="231"/>
      <c r="X14" s="232"/>
      <c r="Y14" s="231"/>
      <c r="Z14" s="232"/>
      <c r="AA14" s="231"/>
      <c r="AB14" s="232"/>
      <c r="AC14" s="141">
        <v>13</v>
      </c>
      <c r="AD14" s="134">
        <v>6</v>
      </c>
      <c r="AE14" s="141"/>
      <c r="AF14" s="215"/>
      <c r="AG14" s="141">
        <v>16</v>
      </c>
      <c r="AH14" s="140">
        <v>3</v>
      </c>
      <c r="AI14" s="141"/>
      <c r="AJ14" s="215"/>
      <c r="AK14" s="15"/>
      <c r="AL14" s="16"/>
      <c r="AM14" s="15"/>
      <c r="AN14" s="16"/>
      <c r="AO14" s="3"/>
      <c r="AP14" s="3"/>
      <c r="AQ14" s="3"/>
      <c r="AR14" s="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ht="13.15" customHeight="1">
      <c r="A15" s="123">
        <v>11</v>
      </c>
      <c r="B15" s="663" t="s">
        <v>286</v>
      </c>
      <c r="C15" s="71" t="s">
        <v>32</v>
      </c>
      <c r="D15" s="51">
        <f t="shared" si="0"/>
        <v>22</v>
      </c>
      <c r="E15" s="52">
        <f>SUM(V15+Z15+AD15+AH15)</f>
        <v>22</v>
      </c>
      <c r="F15" s="53">
        <v>0</v>
      </c>
      <c r="G15" s="11"/>
      <c r="H15" s="11"/>
      <c r="I15" s="11"/>
      <c r="J15" s="11"/>
      <c r="K15" s="208">
        <v>13</v>
      </c>
      <c r="L15" s="209">
        <v>3</v>
      </c>
      <c r="M15" s="208">
        <v>15</v>
      </c>
      <c r="N15" s="262">
        <v>1</v>
      </c>
      <c r="O15" s="14"/>
      <c r="P15" s="14"/>
      <c r="Q15" s="14"/>
      <c r="R15" s="122"/>
      <c r="S15" s="14"/>
      <c r="T15" s="122"/>
      <c r="U15" s="231">
        <v>13</v>
      </c>
      <c r="V15" s="134">
        <v>6</v>
      </c>
      <c r="W15" s="231">
        <v>4</v>
      </c>
      <c r="X15" s="231">
        <v>2</v>
      </c>
      <c r="Y15" s="231">
        <v>13</v>
      </c>
      <c r="Z15" s="134">
        <v>6</v>
      </c>
      <c r="AA15" s="231">
        <v>4</v>
      </c>
      <c r="AB15" s="231">
        <v>2</v>
      </c>
      <c r="AC15" s="141">
        <v>14</v>
      </c>
      <c r="AD15" s="135">
        <v>5</v>
      </c>
      <c r="AE15" s="141">
        <v>9</v>
      </c>
      <c r="AF15" s="215">
        <v>3</v>
      </c>
      <c r="AG15" s="141">
        <v>14</v>
      </c>
      <c r="AH15" s="134">
        <v>5</v>
      </c>
      <c r="AI15" s="141">
        <v>8</v>
      </c>
      <c r="AJ15" s="215">
        <v>4</v>
      </c>
      <c r="AK15" s="15"/>
      <c r="AL15" s="16"/>
      <c r="AM15" s="15"/>
      <c r="AN15" s="16"/>
      <c r="AO15" s="3"/>
      <c r="AP15" s="3"/>
      <c r="AQ15" s="3"/>
      <c r="AR15" s="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ht="13.15" customHeight="1">
      <c r="A16" s="123">
        <v>12</v>
      </c>
      <c r="B16" s="64" t="s">
        <v>194</v>
      </c>
      <c r="C16" s="71" t="s">
        <v>39</v>
      </c>
      <c r="D16" s="51">
        <f t="shared" si="0"/>
        <v>21</v>
      </c>
      <c r="E16" s="52">
        <f>SUM(L16+N16+V16+Z16)</f>
        <v>16</v>
      </c>
      <c r="F16" s="53">
        <f>SUM(H16+T16)</f>
        <v>5</v>
      </c>
      <c r="G16" s="11">
        <v>10</v>
      </c>
      <c r="H16" s="132">
        <v>3</v>
      </c>
      <c r="I16" s="76">
        <v>5</v>
      </c>
      <c r="J16" s="77">
        <v>1</v>
      </c>
      <c r="K16" s="208">
        <v>12</v>
      </c>
      <c r="L16" s="134">
        <v>4</v>
      </c>
      <c r="M16" s="208">
        <v>13</v>
      </c>
      <c r="N16" s="134">
        <v>3</v>
      </c>
      <c r="O16" s="14">
        <v>5</v>
      </c>
      <c r="P16" s="13">
        <v>1</v>
      </c>
      <c r="Q16" s="14">
        <v>5</v>
      </c>
      <c r="R16" s="13">
        <v>1</v>
      </c>
      <c r="S16" s="14">
        <v>9</v>
      </c>
      <c r="T16" s="132">
        <v>2</v>
      </c>
      <c r="U16" s="231">
        <v>15</v>
      </c>
      <c r="V16" s="134">
        <v>4</v>
      </c>
      <c r="W16" s="231">
        <v>5</v>
      </c>
      <c r="X16" s="232">
        <v>1</v>
      </c>
      <c r="Y16" s="231">
        <v>14</v>
      </c>
      <c r="Z16" s="134">
        <v>5</v>
      </c>
      <c r="AA16" s="231">
        <v>5</v>
      </c>
      <c r="AB16" s="232">
        <v>1</v>
      </c>
      <c r="AC16" s="141">
        <v>16</v>
      </c>
      <c r="AD16" s="140">
        <v>3</v>
      </c>
      <c r="AE16" s="141">
        <v>7</v>
      </c>
      <c r="AF16" s="215">
        <v>5</v>
      </c>
      <c r="AG16" s="141">
        <v>18</v>
      </c>
      <c r="AH16" s="140">
        <v>1</v>
      </c>
      <c r="AI16" s="141">
        <v>9</v>
      </c>
      <c r="AJ16" s="215">
        <v>3</v>
      </c>
      <c r="AK16" s="15">
        <v>9</v>
      </c>
      <c r="AL16" s="16">
        <v>1</v>
      </c>
      <c r="AM16" s="15">
        <v>3</v>
      </c>
      <c r="AN16" s="16">
        <v>2</v>
      </c>
      <c r="AO16" s="3"/>
      <c r="AP16" s="3"/>
      <c r="AQ16" s="3"/>
      <c r="AR16" s="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56" ht="13.15" customHeight="1">
      <c r="A17" s="123">
        <v>13</v>
      </c>
      <c r="B17" s="60" t="s">
        <v>251</v>
      </c>
      <c r="C17" s="71" t="s">
        <v>88</v>
      </c>
      <c r="D17" s="51">
        <f t="shared" si="0"/>
        <v>21</v>
      </c>
      <c r="E17" s="52">
        <f>SUM(AD17+AH17)</f>
        <v>17</v>
      </c>
      <c r="F17" s="53">
        <f>SUM(H17)</f>
        <v>4</v>
      </c>
      <c r="G17" s="11">
        <v>9</v>
      </c>
      <c r="H17" s="132">
        <v>4</v>
      </c>
      <c r="I17" s="11">
        <v>3</v>
      </c>
      <c r="J17" s="12">
        <v>4</v>
      </c>
      <c r="K17" s="14"/>
      <c r="L17" s="13"/>
      <c r="M17" s="14"/>
      <c r="N17" s="13"/>
      <c r="O17" s="14"/>
      <c r="P17" s="13"/>
      <c r="Q17" s="14"/>
      <c r="R17" s="13"/>
      <c r="S17" s="14"/>
      <c r="T17" s="13"/>
      <c r="U17" s="231"/>
      <c r="V17" s="232"/>
      <c r="W17" s="231"/>
      <c r="X17" s="232"/>
      <c r="Y17" s="231"/>
      <c r="Z17" s="232"/>
      <c r="AA17" s="231"/>
      <c r="AB17" s="232"/>
      <c r="AC17" s="141">
        <v>11</v>
      </c>
      <c r="AD17" s="134">
        <v>8</v>
      </c>
      <c r="AE17" s="141">
        <v>7</v>
      </c>
      <c r="AF17" s="140">
        <v>7</v>
      </c>
      <c r="AG17" s="141">
        <v>10</v>
      </c>
      <c r="AH17" s="134">
        <v>9</v>
      </c>
      <c r="AI17" s="141">
        <v>6</v>
      </c>
      <c r="AJ17" s="215">
        <v>6</v>
      </c>
      <c r="AK17" s="15"/>
      <c r="AL17" s="16"/>
      <c r="AM17" s="15"/>
      <c r="AN17" s="16"/>
      <c r="AO17" s="3"/>
      <c r="AP17" s="3"/>
      <c r="AQ17" s="3"/>
      <c r="AR17" s="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</row>
    <row r="18" spans="1:56" ht="13.15" customHeight="1">
      <c r="A18" s="123">
        <v>14</v>
      </c>
      <c r="B18" s="60" t="s">
        <v>358</v>
      </c>
      <c r="C18" s="71" t="s">
        <v>40</v>
      </c>
      <c r="D18" s="51">
        <f t="shared" si="0"/>
        <v>20</v>
      </c>
      <c r="E18" s="52">
        <f>SUM(AD18+AH18)</f>
        <v>20</v>
      </c>
      <c r="F18" s="53">
        <v>0</v>
      </c>
      <c r="G18" s="11"/>
      <c r="H18" s="11"/>
      <c r="I18" s="11"/>
      <c r="J18" s="11"/>
      <c r="K18" s="208"/>
      <c r="L18" s="209"/>
      <c r="M18" s="208"/>
      <c r="N18" s="262"/>
      <c r="O18" s="14"/>
      <c r="P18" s="14"/>
      <c r="Q18" s="14"/>
      <c r="R18" s="122"/>
      <c r="S18" s="14"/>
      <c r="T18" s="13"/>
      <c r="U18" s="231"/>
      <c r="V18" s="232"/>
      <c r="W18" s="231"/>
      <c r="X18" s="231"/>
      <c r="Y18" s="231"/>
      <c r="Z18" s="232"/>
      <c r="AA18" s="231"/>
      <c r="AB18" s="231"/>
      <c r="AC18" s="141">
        <v>7</v>
      </c>
      <c r="AD18" s="135">
        <v>12</v>
      </c>
      <c r="AE18" s="141">
        <v>8</v>
      </c>
      <c r="AF18" s="215">
        <v>4</v>
      </c>
      <c r="AG18" s="141">
        <v>11</v>
      </c>
      <c r="AH18" s="134">
        <v>8</v>
      </c>
      <c r="AI18" s="141">
        <v>4</v>
      </c>
      <c r="AJ18" s="215">
        <v>8</v>
      </c>
      <c r="AK18" s="15"/>
      <c r="AL18" s="16"/>
      <c r="AM18" s="15"/>
      <c r="AN18" s="16"/>
      <c r="AO18" s="3"/>
      <c r="AP18" s="3"/>
      <c r="AQ18" s="3"/>
      <c r="AR18" s="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</row>
    <row r="19" spans="1:56" ht="13.15" customHeight="1">
      <c r="A19" s="123">
        <v>15</v>
      </c>
      <c r="B19" s="60" t="s">
        <v>178</v>
      </c>
      <c r="C19" s="50" t="s">
        <v>169</v>
      </c>
      <c r="D19" s="51">
        <f t="shared" si="0"/>
        <v>19</v>
      </c>
      <c r="E19" s="52">
        <f>SUM(V19+Z19+AD19)</f>
        <v>8</v>
      </c>
      <c r="F19" s="53">
        <f>SUM(J19+AL19)</f>
        <v>11</v>
      </c>
      <c r="G19" s="11">
        <v>0</v>
      </c>
      <c r="H19" s="61">
        <v>0</v>
      </c>
      <c r="I19" s="76">
        <v>2</v>
      </c>
      <c r="J19" s="136">
        <v>7</v>
      </c>
      <c r="K19" s="68"/>
      <c r="L19" s="78"/>
      <c r="M19" s="68"/>
      <c r="N19" s="78"/>
      <c r="O19" s="68">
        <v>4</v>
      </c>
      <c r="P19" s="78">
        <v>2</v>
      </c>
      <c r="Q19" s="68">
        <v>4</v>
      </c>
      <c r="R19" s="78">
        <v>2</v>
      </c>
      <c r="S19" s="68"/>
      <c r="T19" s="78"/>
      <c r="U19" s="236">
        <v>17</v>
      </c>
      <c r="V19" s="268">
        <v>2</v>
      </c>
      <c r="W19" s="236">
        <v>2</v>
      </c>
      <c r="X19" s="237">
        <v>7</v>
      </c>
      <c r="Y19" s="236">
        <v>15</v>
      </c>
      <c r="Z19" s="268">
        <v>4</v>
      </c>
      <c r="AA19" s="236">
        <v>2</v>
      </c>
      <c r="AB19" s="237">
        <v>7</v>
      </c>
      <c r="AC19" s="143">
        <v>17</v>
      </c>
      <c r="AD19" s="268">
        <v>2</v>
      </c>
      <c r="AE19" s="143">
        <v>4</v>
      </c>
      <c r="AF19" s="142">
        <v>8</v>
      </c>
      <c r="AG19" s="143"/>
      <c r="AH19" s="142"/>
      <c r="AI19" s="143">
        <v>5</v>
      </c>
      <c r="AJ19" s="263">
        <v>7</v>
      </c>
      <c r="AK19" s="79">
        <v>6</v>
      </c>
      <c r="AL19" s="136">
        <v>4</v>
      </c>
      <c r="AM19" s="79"/>
      <c r="AN19" s="80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3.15" customHeight="1">
      <c r="A20" s="123">
        <v>16</v>
      </c>
      <c r="B20" s="64" t="s">
        <v>195</v>
      </c>
      <c r="C20" s="71" t="s">
        <v>39</v>
      </c>
      <c r="D20" s="51">
        <f t="shared" si="0"/>
        <v>15</v>
      </c>
      <c r="E20" s="52">
        <f>SUM(N20+V20+Z20+AH20)</f>
        <v>10</v>
      </c>
      <c r="F20" s="53">
        <f>SUM(AL20+AN20)</f>
        <v>5</v>
      </c>
      <c r="G20" s="11">
        <v>0</v>
      </c>
      <c r="H20" s="12">
        <v>0</v>
      </c>
      <c r="I20" s="76">
        <v>5</v>
      </c>
      <c r="J20" s="77">
        <v>1</v>
      </c>
      <c r="K20" s="208">
        <v>15</v>
      </c>
      <c r="L20" s="209">
        <v>1</v>
      </c>
      <c r="M20" s="208">
        <v>14</v>
      </c>
      <c r="N20" s="134">
        <v>2</v>
      </c>
      <c r="O20" s="14">
        <v>5</v>
      </c>
      <c r="P20" s="13">
        <v>1</v>
      </c>
      <c r="Q20" s="14">
        <v>5</v>
      </c>
      <c r="R20" s="13">
        <v>1</v>
      </c>
      <c r="S20" s="14">
        <v>10</v>
      </c>
      <c r="T20" s="78">
        <v>1</v>
      </c>
      <c r="U20" s="231">
        <v>16</v>
      </c>
      <c r="V20" s="134">
        <v>3</v>
      </c>
      <c r="W20" s="231">
        <v>5</v>
      </c>
      <c r="X20" s="232">
        <v>1</v>
      </c>
      <c r="Y20" s="231">
        <v>16</v>
      </c>
      <c r="Z20" s="134">
        <v>3</v>
      </c>
      <c r="AA20" s="231">
        <v>5</v>
      </c>
      <c r="AB20" s="232">
        <v>1</v>
      </c>
      <c r="AC20" s="141"/>
      <c r="AD20" s="140"/>
      <c r="AE20" s="141">
        <v>7</v>
      </c>
      <c r="AF20" s="140">
        <v>5</v>
      </c>
      <c r="AG20" s="141">
        <v>17</v>
      </c>
      <c r="AH20" s="134">
        <v>2</v>
      </c>
      <c r="AI20" s="141">
        <v>9</v>
      </c>
      <c r="AJ20" s="215">
        <v>4</v>
      </c>
      <c r="AK20" s="15">
        <v>7</v>
      </c>
      <c r="AL20" s="132">
        <v>3</v>
      </c>
      <c r="AM20" s="15">
        <v>3</v>
      </c>
      <c r="AN20" s="132">
        <v>2</v>
      </c>
      <c r="AO20" s="3"/>
      <c r="AP20" s="3"/>
      <c r="AQ20" s="3"/>
      <c r="AR20" s="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ht="13.15" customHeight="1">
      <c r="A21" s="123">
        <v>17</v>
      </c>
      <c r="B21" s="60" t="s">
        <v>97</v>
      </c>
      <c r="C21" s="71" t="s">
        <v>88</v>
      </c>
      <c r="D21" s="51">
        <f t="shared" si="0"/>
        <v>4</v>
      </c>
      <c r="E21" s="52">
        <f>SUM(AF21+AJ21)</f>
        <v>4</v>
      </c>
      <c r="F21" s="53">
        <f>SUM(H21+T21)</f>
        <v>0</v>
      </c>
      <c r="G21" s="11"/>
      <c r="H21" s="11"/>
      <c r="I21" s="11"/>
      <c r="J21" s="11"/>
      <c r="K21" s="208"/>
      <c r="L21" s="209"/>
      <c r="M21" s="208"/>
      <c r="N21" s="262"/>
      <c r="O21" s="14"/>
      <c r="P21" s="14"/>
      <c r="Q21" s="14"/>
      <c r="R21" s="122"/>
      <c r="S21" s="14"/>
      <c r="T21" s="13"/>
      <c r="U21" s="231"/>
      <c r="V21" s="232"/>
      <c r="W21" s="231"/>
      <c r="X21" s="231"/>
      <c r="Y21" s="231"/>
      <c r="Z21" s="232"/>
      <c r="AA21" s="231"/>
      <c r="AB21" s="231"/>
      <c r="AC21" s="141"/>
      <c r="AD21" s="215"/>
      <c r="AE21" s="141">
        <v>9</v>
      </c>
      <c r="AF21" s="135">
        <v>2</v>
      </c>
      <c r="AG21" s="141"/>
      <c r="AH21" s="140"/>
      <c r="AI21" s="141">
        <v>10</v>
      </c>
      <c r="AJ21" s="135">
        <v>2</v>
      </c>
      <c r="AK21" s="15"/>
      <c r="AL21" s="16"/>
      <c r="AM21" s="15"/>
      <c r="AN21" s="16"/>
      <c r="AO21" s="3"/>
      <c r="AP21" s="3"/>
      <c r="AQ21" s="3"/>
      <c r="AR21" s="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</row>
    <row r="22" spans="1:56" ht="13.15" customHeight="1">
      <c r="A22" s="123">
        <v>18</v>
      </c>
      <c r="B22" s="60" t="s">
        <v>100</v>
      </c>
      <c r="C22" s="71" t="s">
        <v>88</v>
      </c>
      <c r="D22" s="51">
        <f t="shared" si="0"/>
        <v>4</v>
      </c>
      <c r="E22" s="52">
        <f>SUM(AF22+AJ22)</f>
        <v>4</v>
      </c>
      <c r="F22" s="53">
        <f>SUM(H22+T22)</f>
        <v>0</v>
      </c>
      <c r="G22" s="11"/>
      <c r="H22" s="11"/>
      <c r="I22" s="11"/>
      <c r="J22" s="11"/>
      <c r="K22" s="208"/>
      <c r="L22" s="209"/>
      <c r="M22" s="208"/>
      <c r="N22" s="262"/>
      <c r="O22" s="14"/>
      <c r="P22" s="14"/>
      <c r="Q22" s="14"/>
      <c r="R22" s="122"/>
      <c r="S22" s="14"/>
      <c r="T22" s="13"/>
      <c r="U22" s="231"/>
      <c r="V22" s="232"/>
      <c r="W22" s="231"/>
      <c r="X22" s="231"/>
      <c r="Y22" s="231"/>
      <c r="Z22" s="232"/>
      <c r="AA22" s="231"/>
      <c r="AB22" s="231"/>
      <c r="AC22" s="141"/>
      <c r="AD22" s="215"/>
      <c r="AE22" s="141">
        <v>9</v>
      </c>
      <c r="AF22" s="135">
        <v>2</v>
      </c>
      <c r="AG22" s="141"/>
      <c r="AH22" s="140"/>
      <c r="AI22" s="141">
        <v>10</v>
      </c>
      <c r="AJ22" s="135">
        <v>2</v>
      </c>
      <c r="AK22" s="15"/>
      <c r="AL22" s="16"/>
      <c r="AM22" s="15"/>
      <c r="AN22" s="16"/>
      <c r="AO22" s="3"/>
      <c r="AP22" s="3"/>
      <c r="AQ22" s="3"/>
      <c r="AR22" s="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</row>
    <row r="23" spans="1:56" ht="13.15" customHeight="1">
      <c r="A23" s="123">
        <v>19</v>
      </c>
      <c r="B23" s="60" t="s">
        <v>330</v>
      </c>
      <c r="C23" s="71" t="s">
        <v>36</v>
      </c>
      <c r="D23" s="51">
        <f t="shared" si="0"/>
        <v>3</v>
      </c>
      <c r="E23" s="52">
        <f>SUM(V23+Z23)</f>
        <v>3</v>
      </c>
      <c r="F23" s="53">
        <f>SUM(H23+T23)</f>
        <v>0</v>
      </c>
      <c r="G23" s="11"/>
      <c r="H23" s="12"/>
      <c r="I23" s="11"/>
      <c r="J23" s="12"/>
      <c r="K23" s="14"/>
      <c r="L23" s="13"/>
      <c r="M23" s="14"/>
      <c r="N23" s="13"/>
      <c r="O23" s="14"/>
      <c r="P23" s="13"/>
      <c r="Q23" s="14"/>
      <c r="R23" s="13"/>
      <c r="S23" s="14"/>
      <c r="T23" s="13"/>
      <c r="U23" s="231">
        <v>18</v>
      </c>
      <c r="V23" s="134">
        <v>1</v>
      </c>
      <c r="W23" s="231"/>
      <c r="X23" s="232"/>
      <c r="Y23" s="231">
        <v>17</v>
      </c>
      <c r="Z23" s="134">
        <v>2</v>
      </c>
      <c r="AA23" s="231"/>
      <c r="AB23" s="232"/>
      <c r="AC23" s="141"/>
      <c r="AD23" s="140"/>
      <c r="AE23" s="141"/>
      <c r="AF23" s="140"/>
      <c r="AG23" s="141"/>
      <c r="AH23" s="140"/>
      <c r="AI23" s="141"/>
      <c r="AJ23" s="215"/>
      <c r="AK23" s="15"/>
      <c r="AL23" s="16"/>
      <c r="AM23" s="15"/>
      <c r="AN23" s="16"/>
      <c r="AO23" s="3"/>
      <c r="AP23" s="3"/>
      <c r="AQ23" s="3"/>
      <c r="AR23" s="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</row>
    <row r="24" spans="1:56" ht="13.15" customHeight="1">
      <c r="A24" s="123">
        <v>20</v>
      </c>
      <c r="B24" s="60" t="s">
        <v>359</v>
      </c>
      <c r="C24" s="71" t="s">
        <v>38</v>
      </c>
      <c r="D24" s="51">
        <f t="shared" si="0"/>
        <v>2</v>
      </c>
      <c r="E24" s="52">
        <f>SUM(AF24+AJ24)</f>
        <v>2</v>
      </c>
      <c r="F24" s="53">
        <f>SUM(H24+T24)</f>
        <v>0</v>
      </c>
      <c r="G24" s="11"/>
      <c r="H24" s="12"/>
      <c r="I24" s="11"/>
      <c r="J24" s="12"/>
      <c r="K24" s="14"/>
      <c r="L24" s="13"/>
      <c r="M24" s="14"/>
      <c r="N24" s="13"/>
      <c r="O24" s="14"/>
      <c r="P24" s="13"/>
      <c r="Q24" s="14"/>
      <c r="R24" s="13"/>
      <c r="S24" s="14"/>
      <c r="T24" s="13"/>
      <c r="U24" s="231"/>
      <c r="V24" s="232"/>
      <c r="W24" s="231"/>
      <c r="X24" s="232"/>
      <c r="Y24" s="231"/>
      <c r="Z24" s="232"/>
      <c r="AA24" s="231"/>
      <c r="AB24" s="232"/>
      <c r="AC24" s="141"/>
      <c r="AD24" s="140"/>
      <c r="AE24" s="141">
        <v>10</v>
      </c>
      <c r="AF24" s="134">
        <v>1</v>
      </c>
      <c r="AG24" s="141"/>
      <c r="AH24" s="140"/>
      <c r="AI24" s="141">
        <v>11</v>
      </c>
      <c r="AJ24" s="135">
        <v>1</v>
      </c>
      <c r="AK24" s="15"/>
      <c r="AL24" s="16"/>
      <c r="AM24" s="15"/>
      <c r="AN24" s="16"/>
      <c r="AO24" s="3"/>
      <c r="AP24" s="3"/>
      <c r="AQ24" s="3"/>
      <c r="AR24" s="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</row>
    <row r="25" spans="1:56" ht="13.15" customHeight="1">
      <c r="A25" s="123">
        <v>21</v>
      </c>
      <c r="B25" s="60" t="s">
        <v>360</v>
      </c>
      <c r="C25" s="71" t="s">
        <v>38</v>
      </c>
      <c r="D25" s="51">
        <f t="shared" si="0"/>
        <v>2</v>
      </c>
      <c r="E25" s="52">
        <f>SUM(AF25+AJ25)</f>
        <v>2</v>
      </c>
      <c r="F25" s="53">
        <f>SUM(H25+T25)</f>
        <v>0</v>
      </c>
      <c r="G25" s="11"/>
      <c r="H25" s="12"/>
      <c r="I25" s="11"/>
      <c r="J25" s="12"/>
      <c r="K25" s="14"/>
      <c r="L25" s="13"/>
      <c r="M25" s="14"/>
      <c r="N25" s="13"/>
      <c r="O25" s="14"/>
      <c r="P25" s="13"/>
      <c r="Q25" s="14"/>
      <c r="R25" s="13"/>
      <c r="S25" s="14"/>
      <c r="T25" s="13"/>
      <c r="U25" s="231"/>
      <c r="V25" s="232"/>
      <c r="W25" s="231"/>
      <c r="X25" s="232"/>
      <c r="Y25" s="231"/>
      <c r="Z25" s="232"/>
      <c r="AA25" s="231"/>
      <c r="AB25" s="232"/>
      <c r="AC25" s="141"/>
      <c r="AD25" s="140"/>
      <c r="AE25" s="141">
        <v>10</v>
      </c>
      <c r="AF25" s="134">
        <v>1</v>
      </c>
      <c r="AG25" s="141"/>
      <c r="AH25" s="140"/>
      <c r="AI25" s="141">
        <v>11</v>
      </c>
      <c r="AJ25" s="134">
        <v>1</v>
      </c>
      <c r="AK25" s="15"/>
      <c r="AL25" s="16"/>
      <c r="AM25" s="15"/>
      <c r="AN25" s="16"/>
      <c r="AO25" s="3"/>
      <c r="AP25" s="3"/>
      <c r="AQ25" s="3"/>
      <c r="AR25" s="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</row>
    <row r="26" spans="1:56" s="123" customFormat="1" ht="13.15" customHeight="1">
      <c r="B26" s="196"/>
      <c r="C26" s="124"/>
      <c r="D26" s="125"/>
      <c r="E26" s="126"/>
      <c r="F26" s="127"/>
      <c r="G26" s="26"/>
      <c r="H26" s="32"/>
      <c r="I26" s="26"/>
      <c r="J26" s="32"/>
      <c r="K26" s="26"/>
      <c r="L26" s="32"/>
      <c r="M26" s="26"/>
      <c r="N26" s="32"/>
      <c r="O26" s="26"/>
      <c r="P26" s="32"/>
      <c r="Q26" s="26"/>
      <c r="R26" s="32"/>
      <c r="S26" s="26"/>
      <c r="T26" s="32"/>
      <c r="U26" s="26"/>
      <c r="V26" s="32"/>
      <c r="W26" s="26"/>
      <c r="X26" s="32"/>
      <c r="Y26" s="26"/>
      <c r="Z26" s="32"/>
      <c r="AA26" s="26"/>
      <c r="AB26" s="32"/>
      <c r="AC26" s="26"/>
      <c r="AD26" s="32"/>
      <c r="AE26" s="26"/>
      <c r="AF26" s="32"/>
      <c r="AG26" s="26"/>
      <c r="AH26" s="32"/>
      <c r="AI26" s="26"/>
      <c r="AJ26" s="32"/>
      <c r="AK26" s="26"/>
      <c r="AL26" s="32"/>
      <c r="AM26" s="26"/>
      <c r="AN26" s="32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</row>
  </sheetData>
  <mergeCells count="5">
    <mergeCell ref="G2:J2"/>
    <mergeCell ref="K2:T2"/>
    <mergeCell ref="U2:AB2"/>
    <mergeCell ref="AC2:AJ2"/>
    <mergeCell ref="AK2:AN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8 F10 E12 E23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selection activeCell="A10" sqref="A10"/>
    </sheetView>
  </sheetViews>
  <sheetFormatPr defaultRowHeight="12.75"/>
  <cols>
    <col min="1" max="1" width="25" customWidth="1"/>
    <col min="3" max="3" width="4.140625" customWidth="1"/>
    <col min="4" max="4" width="24.140625" customWidth="1"/>
  </cols>
  <sheetData>
    <row r="1" spans="1:5" ht="15">
      <c r="A1" s="665" t="s">
        <v>368</v>
      </c>
    </row>
    <row r="2" spans="1:5" ht="13.5" thickBot="1"/>
    <row r="3" spans="1:5" ht="13.5" thickBot="1">
      <c r="A3" s="666" t="s">
        <v>183</v>
      </c>
      <c r="B3" s="667" t="s">
        <v>37</v>
      </c>
      <c r="D3" s="668" t="s">
        <v>200</v>
      </c>
      <c r="E3" s="669" t="s">
        <v>99</v>
      </c>
    </row>
    <row r="4" spans="1:5" ht="13.5" thickBot="1">
      <c r="A4" s="670" t="s">
        <v>112</v>
      </c>
      <c r="B4" s="671" t="s">
        <v>46</v>
      </c>
      <c r="D4" s="672" t="s">
        <v>199</v>
      </c>
      <c r="E4" s="673" t="s">
        <v>99</v>
      </c>
    </row>
    <row r="5" spans="1:5">
      <c r="A5" s="674" t="s">
        <v>184</v>
      </c>
      <c r="B5" s="675" t="s">
        <v>46</v>
      </c>
      <c r="D5" s="676" t="s">
        <v>285</v>
      </c>
      <c r="E5" s="677" t="s">
        <v>88</v>
      </c>
    </row>
    <row r="6" spans="1:5" ht="13.5" thickBot="1">
      <c r="A6" s="678" t="s">
        <v>186</v>
      </c>
      <c r="B6" s="679" t="s">
        <v>46</v>
      </c>
      <c r="D6" s="680" t="s">
        <v>196</v>
      </c>
      <c r="E6" s="681" t="s">
        <v>88</v>
      </c>
    </row>
    <row r="7" spans="1:5">
      <c r="A7" s="682" t="s">
        <v>113</v>
      </c>
      <c r="B7" s="677" t="s">
        <v>37</v>
      </c>
      <c r="D7" s="683" t="s">
        <v>91</v>
      </c>
      <c r="E7" s="681" t="s">
        <v>88</v>
      </c>
    </row>
    <row r="8" spans="1:5">
      <c r="A8" s="684" t="s">
        <v>86</v>
      </c>
      <c r="B8" s="681" t="s">
        <v>37</v>
      </c>
      <c r="D8" s="685" t="s">
        <v>93</v>
      </c>
      <c r="E8" s="681" t="s">
        <v>88</v>
      </c>
    </row>
    <row r="9" spans="1:5">
      <c r="A9" s="680" t="s">
        <v>111</v>
      </c>
      <c r="B9" s="675" t="s">
        <v>37</v>
      </c>
      <c r="D9" s="683" t="s">
        <v>97</v>
      </c>
      <c r="E9" s="686" t="s">
        <v>88</v>
      </c>
    </row>
    <row r="10" spans="1:5">
      <c r="A10" s="708" t="s">
        <v>142</v>
      </c>
      <c r="B10" s="681" t="s">
        <v>37</v>
      </c>
      <c r="D10" s="687" t="s">
        <v>132</v>
      </c>
      <c r="E10" s="688" t="s">
        <v>88</v>
      </c>
    </row>
    <row r="11" spans="1:5" ht="13.5" thickBot="1">
      <c r="A11" s="689" t="s">
        <v>156</v>
      </c>
      <c r="B11" s="690" t="s">
        <v>37</v>
      </c>
      <c r="D11" s="691" t="s">
        <v>229</v>
      </c>
      <c r="E11" s="692" t="s">
        <v>88</v>
      </c>
    </row>
    <row r="12" spans="1:5">
      <c r="A12" s="670" t="s">
        <v>66</v>
      </c>
      <c r="B12" s="671" t="s">
        <v>31</v>
      </c>
      <c r="D12" s="683" t="s">
        <v>231</v>
      </c>
      <c r="E12" s="675" t="s">
        <v>88</v>
      </c>
    </row>
    <row r="13" spans="1:5">
      <c r="A13" s="680" t="s">
        <v>53</v>
      </c>
      <c r="B13" s="681" t="s">
        <v>31</v>
      </c>
      <c r="D13" s="691" t="s">
        <v>256</v>
      </c>
      <c r="E13" s="688" t="s">
        <v>88</v>
      </c>
    </row>
    <row r="14" spans="1:5" ht="13.5" thickBot="1">
      <c r="A14" s="674" t="s">
        <v>73</v>
      </c>
      <c r="B14" s="692" t="s">
        <v>31</v>
      </c>
      <c r="D14" s="693" t="s">
        <v>155</v>
      </c>
      <c r="E14" s="694" t="s">
        <v>88</v>
      </c>
    </row>
    <row r="15" spans="1:5">
      <c r="A15" s="685" t="s">
        <v>145</v>
      </c>
      <c r="B15" s="686" t="s">
        <v>31</v>
      </c>
      <c r="D15" s="695" t="s">
        <v>357</v>
      </c>
      <c r="E15" s="696" t="s">
        <v>115</v>
      </c>
    </row>
    <row r="16" spans="1:5" ht="13.5" thickBot="1">
      <c r="A16" s="697" t="s">
        <v>153</v>
      </c>
      <c r="B16" s="679" t="s">
        <v>31</v>
      </c>
      <c r="D16" s="687" t="s">
        <v>114</v>
      </c>
      <c r="E16" s="698" t="s">
        <v>115</v>
      </c>
    </row>
    <row r="17" spans="1:5" ht="13.5" thickBot="1">
      <c r="A17" s="699" t="s">
        <v>207</v>
      </c>
      <c r="B17" s="700" t="s">
        <v>32</v>
      </c>
      <c r="D17" s="697" t="s">
        <v>190</v>
      </c>
      <c r="E17" s="701" t="s">
        <v>115</v>
      </c>
    </row>
    <row r="18" spans="1:5" ht="13.5" thickBot="1">
      <c r="A18" s="702" t="s">
        <v>79</v>
      </c>
      <c r="B18" s="703" t="s">
        <v>49</v>
      </c>
      <c r="D18" s="699" t="s">
        <v>172</v>
      </c>
      <c r="E18" s="704" t="s">
        <v>173</v>
      </c>
    </row>
    <row r="19" spans="1:5">
      <c r="A19" s="705" t="s">
        <v>250</v>
      </c>
      <c r="B19" s="677" t="s">
        <v>81</v>
      </c>
      <c r="D19" s="706" t="s">
        <v>102</v>
      </c>
      <c r="E19" s="671" t="s">
        <v>36</v>
      </c>
    </row>
    <row r="20" spans="1:5">
      <c r="A20" s="707" t="s">
        <v>130</v>
      </c>
      <c r="B20" s="692" t="s">
        <v>81</v>
      </c>
      <c r="D20" s="708" t="s">
        <v>68</v>
      </c>
      <c r="E20" s="692" t="s">
        <v>36</v>
      </c>
    </row>
    <row r="21" spans="1:5" ht="13.5" thickBot="1">
      <c r="A21" s="709" t="s">
        <v>124</v>
      </c>
      <c r="B21" s="710" t="s">
        <v>81</v>
      </c>
      <c r="D21" s="711" t="s">
        <v>69</v>
      </c>
      <c r="E21" s="692" t="s">
        <v>36</v>
      </c>
    </row>
    <row r="22" spans="1:5">
      <c r="A22" s="712" t="s">
        <v>187</v>
      </c>
      <c r="B22" s="696" t="s">
        <v>39</v>
      </c>
      <c r="D22" s="708" t="s">
        <v>110</v>
      </c>
      <c r="E22" s="681" t="s">
        <v>36</v>
      </c>
    </row>
    <row r="23" spans="1:5">
      <c r="A23" s="683" t="s">
        <v>230</v>
      </c>
      <c r="B23" s="675" t="s">
        <v>39</v>
      </c>
      <c r="D23" s="687" t="s">
        <v>94</v>
      </c>
      <c r="E23" s="681" t="s">
        <v>36</v>
      </c>
    </row>
    <row r="24" spans="1:5">
      <c r="A24" s="691" t="s">
        <v>137</v>
      </c>
      <c r="B24" s="675" t="s">
        <v>39</v>
      </c>
      <c r="D24" s="707" t="s">
        <v>80</v>
      </c>
      <c r="E24" s="692" t="s">
        <v>36</v>
      </c>
    </row>
    <row r="25" spans="1:5">
      <c r="A25" s="674" t="s">
        <v>175</v>
      </c>
      <c r="B25" s="692" t="s">
        <v>39</v>
      </c>
      <c r="D25" s="708" t="s">
        <v>141</v>
      </c>
      <c r="E25" s="698" t="s">
        <v>36</v>
      </c>
    </row>
    <row r="26" spans="1:5">
      <c r="A26" s="691" t="s">
        <v>233</v>
      </c>
      <c r="B26" s="675" t="s">
        <v>39</v>
      </c>
      <c r="D26" s="687" t="s">
        <v>170</v>
      </c>
      <c r="E26" s="692" t="s">
        <v>36</v>
      </c>
    </row>
    <row r="27" spans="1:5" ht="13.5" thickBot="1">
      <c r="A27" s="697" t="s">
        <v>143</v>
      </c>
      <c r="B27" s="679" t="s">
        <v>39</v>
      </c>
      <c r="D27" s="713" t="s">
        <v>202</v>
      </c>
      <c r="E27" s="714" t="s">
        <v>36</v>
      </c>
    </row>
    <row r="28" spans="1:5">
      <c r="A28" s="715" t="s">
        <v>125</v>
      </c>
      <c r="B28" s="716" t="s">
        <v>126</v>
      </c>
      <c r="D28" s="717" t="s">
        <v>217</v>
      </c>
      <c r="E28" s="714" t="s">
        <v>36</v>
      </c>
    </row>
    <row r="29" spans="1:5" ht="13.5" thickBot="1">
      <c r="A29" s="718" t="s">
        <v>204</v>
      </c>
      <c r="B29" s="719" t="s">
        <v>126</v>
      </c>
      <c r="D29" s="674" t="s">
        <v>148</v>
      </c>
      <c r="E29" s="681" t="s">
        <v>36</v>
      </c>
    </row>
    <row r="30" spans="1:5">
      <c r="A30" s="720" t="s">
        <v>84</v>
      </c>
      <c r="B30" s="721" t="s">
        <v>35</v>
      </c>
      <c r="D30" s="674" t="s">
        <v>181</v>
      </c>
      <c r="E30" s="722" t="s">
        <v>36</v>
      </c>
    </row>
    <row r="31" spans="1:5" ht="13.5" thickBot="1">
      <c r="A31" s="697" t="s">
        <v>147</v>
      </c>
      <c r="B31" s="679" t="s">
        <v>35</v>
      </c>
      <c r="D31" s="723" t="s">
        <v>150</v>
      </c>
      <c r="E31" s="679" t="s">
        <v>36</v>
      </c>
    </row>
    <row r="32" spans="1:5">
      <c r="A32" s="724" t="s">
        <v>123</v>
      </c>
      <c r="B32" s="725" t="s">
        <v>41</v>
      </c>
      <c r="D32" s="726" t="s">
        <v>249</v>
      </c>
      <c r="E32" s="677" t="s">
        <v>44</v>
      </c>
    </row>
    <row r="33" spans="1:5">
      <c r="A33" s="687" t="s">
        <v>131</v>
      </c>
      <c r="B33" s="688" t="s">
        <v>41</v>
      </c>
      <c r="D33" s="674" t="s">
        <v>192</v>
      </c>
      <c r="E33" s="675" t="s">
        <v>44</v>
      </c>
    </row>
    <row r="34" spans="1:5" ht="13.5" thickBot="1">
      <c r="A34" s="674" t="s">
        <v>171</v>
      </c>
      <c r="B34" s="675" t="s">
        <v>41</v>
      </c>
      <c r="D34" s="689" t="s">
        <v>221</v>
      </c>
      <c r="E34" s="690" t="s">
        <v>44</v>
      </c>
    </row>
    <row r="35" spans="1:5">
      <c r="A35" s="691" t="s">
        <v>135</v>
      </c>
      <c r="B35" s="692" t="s">
        <v>41</v>
      </c>
      <c r="D35" s="670" t="s">
        <v>63</v>
      </c>
      <c r="E35" s="671" t="s">
        <v>38</v>
      </c>
    </row>
    <row r="36" spans="1:5" ht="13.5" thickBot="1">
      <c r="A36" s="727" t="s">
        <v>239</v>
      </c>
      <c r="B36" s="710" t="s">
        <v>41</v>
      </c>
      <c r="D36" s="723" t="s">
        <v>89</v>
      </c>
      <c r="E36" s="679" t="s">
        <v>38</v>
      </c>
    </row>
    <row r="37" spans="1:5">
      <c r="A37" s="728" t="s">
        <v>198</v>
      </c>
      <c r="B37" s="671" t="s">
        <v>40</v>
      </c>
      <c r="D37" s="729" t="s">
        <v>51</v>
      </c>
      <c r="E37" s="730" t="s">
        <v>48</v>
      </c>
    </row>
    <row r="38" spans="1:5">
      <c r="A38" s="731" t="s">
        <v>59</v>
      </c>
      <c r="B38" s="681" t="s">
        <v>40</v>
      </c>
      <c r="D38" s="674" t="s">
        <v>105</v>
      </c>
      <c r="E38" s="675" t="s">
        <v>48</v>
      </c>
    </row>
    <row r="39" spans="1:5" ht="13.5" thickBot="1">
      <c r="A39" s="683" t="s">
        <v>185</v>
      </c>
      <c r="B39" s="692" t="s">
        <v>40</v>
      </c>
      <c r="D39" s="693" t="s">
        <v>149</v>
      </c>
      <c r="E39" s="732" t="s">
        <v>48</v>
      </c>
    </row>
    <row r="40" spans="1:5" ht="13.5" thickBot="1">
      <c r="A40" s="733" t="s">
        <v>232</v>
      </c>
      <c r="B40" s="734" t="s">
        <v>40</v>
      </c>
      <c r="D40" s="735" t="s">
        <v>50</v>
      </c>
      <c r="E40" s="671" t="s">
        <v>30</v>
      </c>
    </row>
    <row r="41" spans="1:5" ht="13.5" thickBot="1">
      <c r="A41" s="736" t="s">
        <v>83</v>
      </c>
      <c r="B41" s="704" t="s">
        <v>56</v>
      </c>
      <c r="D41" s="687" t="s">
        <v>103</v>
      </c>
      <c r="E41" s="681" t="s">
        <v>30</v>
      </c>
    </row>
    <row r="42" spans="1:5">
      <c r="A42" s="737" t="s">
        <v>76</v>
      </c>
      <c r="B42" s="721" t="s">
        <v>77</v>
      </c>
      <c r="D42" s="680" t="s">
        <v>179</v>
      </c>
      <c r="E42" s="686" t="s">
        <v>30</v>
      </c>
    </row>
    <row r="43" spans="1:5" ht="13.5" thickBot="1">
      <c r="A43" s="697" t="s">
        <v>78</v>
      </c>
      <c r="B43" s="738" t="s">
        <v>77</v>
      </c>
      <c r="D43" s="731" t="s">
        <v>101</v>
      </c>
      <c r="E43" s="681" t="s">
        <v>30</v>
      </c>
    </row>
    <row r="44" spans="1:5">
      <c r="A44" s="715" t="s">
        <v>71</v>
      </c>
      <c r="B44" s="725" t="s">
        <v>34</v>
      </c>
      <c r="D44" s="713" t="s">
        <v>201</v>
      </c>
      <c r="E44" s="714" t="s">
        <v>30</v>
      </c>
    </row>
    <row r="45" spans="1:5" ht="13.5" thickBot="1">
      <c r="A45" s="689" t="s">
        <v>72</v>
      </c>
      <c r="B45" s="739" t="s">
        <v>34</v>
      </c>
      <c r="D45" s="740" t="s">
        <v>210</v>
      </c>
      <c r="E45" s="738" t="s">
        <v>30</v>
      </c>
    </row>
    <row r="46" spans="1:5" ht="13.5" thickBot="1">
      <c r="A46" s="741" t="s">
        <v>193</v>
      </c>
      <c r="B46" s="671" t="s">
        <v>45</v>
      </c>
      <c r="D46" s="742" t="s">
        <v>218</v>
      </c>
      <c r="E46" s="743" t="s">
        <v>366</v>
      </c>
    </row>
    <row r="47" spans="1:5">
      <c r="A47" s="680" t="s">
        <v>197</v>
      </c>
      <c r="B47" s="681" t="s">
        <v>45</v>
      </c>
      <c r="D47" s="744" t="s">
        <v>96</v>
      </c>
      <c r="E47" s="745" t="s">
        <v>43</v>
      </c>
    </row>
    <row r="48" spans="1:5" ht="13.5" thickBot="1">
      <c r="A48" s="746" t="s">
        <v>205</v>
      </c>
      <c r="B48" s="673" t="s">
        <v>45</v>
      </c>
      <c r="D48" s="740" t="s">
        <v>223</v>
      </c>
      <c r="E48" s="747" t="s">
        <v>43</v>
      </c>
    </row>
    <row r="49" spans="1:5">
      <c r="A49" s="676" t="s">
        <v>122</v>
      </c>
      <c r="B49" s="677" t="s">
        <v>42</v>
      </c>
      <c r="D49" s="748" t="s">
        <v>60</v>
      </c>
      <c r="E49" s="677" t="s">
        <v>82</v>
      </c>
    </row>
    <row r="50" spans="1:5">
      <c r="A50" s="707" t="s">
        <v>90</v>
      </c>
      <c r="B50" s="681" t="s">
        <v>42</v>
      </c>
      <c r="D50" s="685" t="s">
        <v>65</v>
      </c>
      <c r="E50" s="681" t="s">
        <v>82</v>
      </c>
    </row>
    <row r="51" spans="1:5" ht="13.5" thickBot="1">
      <c r="A51" s="687" t="s">
        <v>85</v>
      </c>
      <c r="B51" s="692" t="s">
        <v>42</v>
      </c>
      <c r="D51" s="678" t="s">
        <v>189</v>
      </c>
      <c r="E51" s="747" t="s">
        <v>82</v>
      </c>
    </row>
    <row r="52" spans="1:5">
      <c r="A52" s="683" t="s">
        <v>151</v>
      </c>
      <c r="B52" s="681" t="s">
        <v>42</v>
      </c>
    </row>
    <row r="53" spans="1:5">
      <c r="A53" s="685" t="s">
        <v>146</v>
      </c>
      <c r="B53" s="698" t="s">
        <v>42</v>
      </c>
    </row>
    <row r="54" spans="1:5">
      <c r="A54" s="713" t="s">
        <v>203</v>
      </c>
      <c r="B54" s="714" t="s">
        <v>42</v>
      </c>
    </row>
    <row r="55" spans="1:5" ht="13.5" thickBot="1">
      <c r="A55" s="697" t="s">
        <v>140</v>
      </c>
      <c r="B55" s="734" t="s">
        <v>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04,03D </vt:lpstr>
      <vt:lpstr>04,03C</vt:lpstr>
      <vt:lpstr>04,03K</vt:lpstr>
      <vt:lpstr>02D</vt:lpstr>
      <vt:lpstr>02C</vt:lpstr>
      <vt:lpstr>02K</vt:lpstr>
      <vt:lpstr>01D</vt:lpstr>
      <vt:lpstr>01C</vt:lpstr>
      <vt:lpstr>01K</vt:lpstr>
      <vt:lpstr>00D</vt:lpstr>
      <vt:lpstr>00C</vt:lpstr>
      <vt:lpstr>00K</vt:lpstr>
      <vt:lpstr>kanoistky scm</vt:lpstr>
      <vt:lpstr>SEZNAM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</cp:lastModifiedBy>
  <cp:lastPrinted>2016-10-05T12:46:34Z</cp:lastPrinted>
  <dcterms:created xsi:type="dcterms:W3CDTF">2005-06-15T11:41:54Z</dcterms:created>
  <dcterms:modified xsi:type="dcterms:W3CDTF">2017-09-29T16:38:59Z</dcterms:modified>
</cp:coreProperties>
</file>