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0" yWindow="140" windowWidth="15300" windowHeight="7090"/>
  </bookViews>
  <sheets>
    <sheet name="CELKOVÉ" sheetId="1" r:id="rId1"/>
    <sheet name="BĚH" sheetId="2" r:id="rId2"/>
    <sheet name="PLAVÁNÍ" sheetId="3" r:id="rId3"/>
  </sheets>
  <calcPr calcId="125725"/>
</workbook>
</file>

<file path=xl/calcChain.xml><?xml version="1.0" encoding="utf-8"?>
<calcChain xmlns="http://schemas.openxmlformats.org/spreadsheetml/2006/main">
  <c r="E59" i="1"/>
  <c r="E60"/>
  <c r="E56"/>
  <c r="E61"/>
  <c r="E62"/>
  <c r="E63"/>
  <c r="E57"/>
  <c r="E58"/>
  <c r="E64"/>
  <c r="E65"/>
  <c r="E41"/>
  <c r="E40"/>
  <c r="E38"/>
  <c r="E48"/>
  <c r="E36"/>
  <c r="E39"/>
  <c r="E33"/>
  <c r="E32"/>
  <c r="E43"/>
  <c r="E29"/>
  <c r="E44"/>
  <c r="E37"/>
  <c r="E35"/>
  <c r="E47"/>
  <c r="E31"/>
  <c r="E28"/>
  <c r="E42"/>
  <c r="E51"/>
  <c r="E30"/>
  <c r="E46"/>
  <c r="E50"/>
  <c r="E45"/>
  <c r="E34"/>
  <c r="E49"/>
  <c r="V61"/>
  <c r="V64"/>
  <c r="V62"/>
  <c r="V63"/>
  <c r="V60"/>
  <c r="V59"/>
  <c r="V65"/>
  <c r="V58"/>
  <c r="V56"/>
  <c r="V57"/>
  <c r="T28"/>
  <c r="U28" s="1"/>
  <c r="V28" s="1"/>
  <c r="T32"/>
  <c r="U32" s="1"/>
  <c r="V32" s="1"/>
  <c r="T29"/>
  <c r="U29" s="1"/>
  <c r="V29" s="1"/>
  <c r="T42"/>
  <c r="U42" s="1"/>
  <c r="V42" s="1"/>
  <c r="T34"/>
  <c r="U34" s="1"/>
  <c r="V34" s="1"/>
  <c r="T36"/>
  <c r="U36" s="1"/>
  <c r="V36" s="1"/>
  <c r="T41"/>
  <c r="U41" s="1"/>
  <c r="V41" s="1"/>
  <c r="T39"/>
  <c r="U39" s="1"/>
  <c r="V39" s="1"/>
  <c r="T38"/>
  <c r="U38" s="1"/>
  <c r="V38" s="1"/>
  <c r="T43"/>
  <c r="U43" s="1"/>
  <c r="V43" s="1"/>
  <c r="T30"/>
  <c r="U30" s="1"/>
  <c r="V30" s="1"/>
  <c r="T33"/>
  <c r="U33" s="1"/>
  <c r="V33" s="1"/>
  <c r="T35"/>
  <c r="U35" s="1"/>
  <c r="V35" s="1"/>
  <c r="T45"/>
  <c r="U45" s="1"/>
  <c r="V45" s="1"/>
  <c r="T37"/>
  <c r="U37" s="1"/>
  <c r="V37" s="1"/>
  <c r="T40"/>
  <c r="U40" s="1"/>
  <c r="V40" s="1"/>
  <c r="T44"/>
  <c r="U44" s="1"/>
  <c r="V44" s="1"/>
  <c r="T47"/>
  <c r="U47" s="1"/>
  <c r="V47" s="1"/>
  <c r="T48"/>
  <c r="U48" s="1"/>
  <c r="V48" s="1"/>
  <c r="T46"/>
  <c r="U46" s="1"/>
  <c r="V46" s="1"/>
  <c r="T49"/>
  <c r="U49" s="1"/>
  <c r="V49" s="1"/>
  <c r="T51"/>
  <c r="U51" s="1"/>
  <c r="V51" s="1"/>
  <c r="T50"/>
  <c r="U50" s="1"/>
  <c r="V50" s="1"/>
  <c r="T31"/>
  <c r="U31" s="1"/>
  <c r="V31" s="1"/>
  <c r="V22"/>
  <c r="V18"/>
  <c r="V23"/>
  <c r="V24"/>
  <c r="V19"/>
  <c r="V21"/>
  <c r="V20"/>
  <c r="T7"/>
  <c r="U7" s="1"/>
  <c r="V7" s="1"/>
  <c r="T3"/>
  <c r="U3" s="1"/>
  <c r="V3" s="1"/>
  <c r="T13"/>
  <c r="U13" s="1"/>
  <c r="V13" s="1"/>
  <c r="T5"/>
  <c r="U5" s="1"/>
  <c r="V5" s="1"/>
  <c r="T4"/>
  <c r="U4" s="1"/>
  <c r="V4" s="1"/>
  <c r="T11"/>
  <c r="U11" s="1"/>
  <c r="V11" s="1"/>
  <c r="T8"/>
  <c r="U8" s="1"/>
  <c r="V8" s="1"/>
  <c r="T9"/>
  <c r="U9" s="1"/>
  <c r="V9" s="1"/>
  <c r="T6"/>
  <c r="U6" s="1"/>
  <c r="V6" s="1"/>
  <c r="T10"/>
  <c r="U10" s="1"/>
  <c r="V10" s="1"/>
  <c r="T12"/>
  <c r="U12" s="1"/>
  <c r="V12" s="1"/>
  <c r="T14"/>
  <c r="U14" s="1"/>
  <c r="V14" s="1"/>
  <c r="E12"/>
  <c r="E10"/>
  <c r="E6"/>
  <c r="E9"/>
  <c r="E8"/>
  <c r="E11"/>
  <c r="E4"/>
  <c r="E5"/>
  <c r="E13"/>
  <c r="E3"/>
  <c r="E7"/>
  <c r="E14"/>
  <c r="E22"/>
  <c r="E18"/>
  <c r="E23"/>
  <c r="E24"/>
  <c r="E19"/>
  <c r="E21"/>
  <c r="E20"/>
</calcChain>
</file>

<file path=xl/sharedStrings.xml><?xml version="1.0" encoding="utf-8"?>
<sst xmlns="http://schemas.openxmlformats.org/spreadsheetml/2006/main" count="558" uniqueCount="127">
  <si>
    <t>Činovcová Lucie 07</t>
  </si>
  <si>
    <t>Pospíšilová Rozárie 08</t>
  </si>
  <si>
    <t>Janotová Barbora 08</t>
  </si>
  <si>
    <t>Kadlečková Barbora 07</t>
  </si>
  <si>
    <t>Wertheimerová Ema 08P</t>
  </si>
  <si>
    <t>Hanušová Zuzana 07</t>
  </si>
  <si>
    <t>Jiskrová Tereza 08L</t>
  </si>
  <si>
    <t>Neumanová Natálie 8</t>
  </si>
  <si>
    <t>Zendulková Klára 07</t>
  </si>
  <si>
    <t>Bílková Michaela 08</t>
  </si>
  <si>
    <t>Csomová Laura 08</t>
  </si>
  <si>
    <t>Fischerová Simona 08</t>
  </si>
  <si>
    <t>Jméno</t>
  </si>
  <si>
    <t>body</t>
  </si>
  <si>
    <t>800m</t>
  </si>
  <si>
    <t>100m</t>
  </si>
  <si>
    <t>shyby</t>
  </si>
  <si>
    <t>bench</t>
  </si>
  <si>
    <t>skok</t>
  </si>
  <si>
    <t>hod</t>
  </si>
  <si>
    <t>Burešová Soňa 2010</t>
  </si>
  <si>
    <t>Příkopová Veronika</t>
  </si>
  <si>
    <t>Chovancová Daniela 09</t>
  </si>
  <si>
    <t>Řáhová Dominika 10</t>
  </si>
  <si>
    <t>Fibigrová Ema 09</t>
  </si>
  <si>
    <t>Cvachoučková Anna 10</t>
  </si>
  <si>
    <t>Kačenová Magdaléna 09</t>
  </si>
  <si>
    <t>klub</t>
  </si>
  <si>
    <t>hm.</t>
  </si>
  <si>
    <t>činka</t>
  </si>
  <si>
    <t>shyby+25%</t>
  </si>
  <si>
    <t>bench max</t>
  </si>
  <si>
    <t>př.max</t>
  </si>
  <si>
    <t>MAX</t>
  </si>
  <si>
    <t>celkem</t>
  </si>
  <si>
    <t>ZBR</t>
  </si>
  <si>
    <t>SKD</t>
  </si>
  <si>
    <t>USK</t>
  </si>
  <si>
    <t>KOJ</t>
  </si>
  <si>
    <t>SPA</t>
  </si>
  <si>
    <t>PRV</t>
  </si>
  <si>
    <t>PPL</t>
  </si>
  <si>
    <t>JUNIORKY</t>
  </si>
  <si>
    <t>DOROTENKY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</si>
  <si>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</si>
  <si>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</si>
  <si>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</si>
  <si>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</si>
  <si>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</si>
  <si>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</si>
  <si>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</si>
  <si>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</si>
  <si>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</si>
  <si>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</si>
  <si>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</si>
  <si>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</si>
  <si>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</si>
  <si>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</si>
  <si>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</si>
  <si>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NYM</t>
  </si>
  <si>
    <t>KKK</t>
  </si>
  <si>
    <t>KVS</t>
  </si>
  <si>
    <t>JUNIOŘI</t>
  </si>
  <si>
    <t>16.</t>
  </si>
  <si>
    <t>17.</t>
  </si>
  <si>
    <t>18.</t>
  </si>
  <si>
    <t>19.</t>
  </si>
  <si>
    <t>20.</t>
  </si>
  <si>
    <t>Král Oliver 08</t>
  </si>
  <si>
    <t>Koula Adam 07</t>
  </si>
  <si>
    <t>Příkopa Vít 07</t>
  </si>
  <si>
    <t>Nováček Martin 07</t>
  </si>
  <si>
    <t>Kerner Kryštof 07</t>
  </si>
  <si>
    <t>Faltus Tomáš 08</t>
  </si>
  <si>
    <t>Škrob Marek 07</t>
  </si>
  <si>
    <t>Žirovnický Jan 08</t>
  </si>
  <si>
    <t>Šindel Jakub 07</t>
  </si>
  <si>
    <t>Tichý Matyáš 07</t>
  </si>
  <si>
    <t>Procházka Ondřej 08</t>
  </si>
  <si>
    <t>Hronek Mikuláš 08</t>
  </si>
  <si>
    <t>Řezníček Šimon 08</t>
  </si>
  <si>
    <t>Kuncl Marek 07</t>
  </si>
  <si>
    <t>Hirsch  Robin 07</t>
  </si>
  <si>
    <t>Mach David 08</t>
  </si>
  <si>
    <t>Žaba Daniel 08</t>
  </si>
  <si>
    <t>Martynenko Danilo 08</t>
  </si>
  <si>
    <t>Kraus Jan 08</t>
  </si>
  <si>
    <t>Šmida Antonín 2007</t>
  </si>
  <si>
    <t>Hojný Václav 08</t>
  </si>
  <si>
    <t>Drozda Hynek 08</t>
  </si>
  <si>
    <t>Chovanec Martin 07</t>
  </si>
  <si>
    <t>Hlaváč Ondřej 08</t>
  </si>
  <si>
    <t>Kučera Radek 09</t>
  </si>
  <si>
    <t>Suk David 09</t>
  </si>
  <si>
    <t>Klouda Matyáš 09</t>
  </si>
  <si>
    <t>Hirsch  Štěpán 10</t>
  </si>
  <si>
    <t>Vičar Josef</t>
  </si>
  <si>
    <t>Vaňas Mikuláš 11</t>
  </si>
  <si>
    <t>Němeček Jaromín 10</t>
  </si>
  <si>
    <t>Neradil David</t>
  </si>
  <si>
    <t>Hřeblo Aleš 11</t>
  </si>
  <si>
    <t>Pokorný Čestmír 09</t>
  </si>
  <si>
    <t>DOROSTENCI</t>
  </si>
  <si>
    <t>21.</t>
  </si>
  <si>
    <t>22.</t>
  </si>
  <si>
    <t>23.</t>
  </si>
  <si>
    <t>24.</t>
  </si>
  <si>
    <t>25.</t>
  </si>
  <si>
    <t>LIB</t>
  </si>
  <si>
    <t>ZAM</t>
  </si>
  <si>
    <t>CER</t>
  </si>
  <si>
    <t>SED</t>
  </si>
  <si>
    <t>ZNO</t>
  </si>
  <si>
    <t>TYN</t>
  </si>
  <si>
    <t>SHK</t>
  </si>
  <si>
    <t>Běh 800m, Nymburk 18. 1. 2025, dráha, sucho, bezvětří, 2°C</t>
  </si>
  <si>
    <t>26.</t>
  </si>
  <si>
    <t>27.</t>
  </si>
  <si>
    <t>28.</t>
  </si>
  <si>
    <t>29.</t>
  </si>
  <si>
    <t>30.</t>
  </si>
  <si>
    <t>31.</t>
  </si>
  <si>
    <t>32.</t>
  </si>
  <si>
    <t>33.</t>
  </si>
  <si>
    <t>Plavání 100m, Nymburk 18. 1. 2025</t>
  </si>
  <si>
    <t>34.</t>
  </si>
  <si>
    <t>kg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</si>
</sst>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10" borderId="7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1" xfId="0" applyBorder="1"/>
    <xf numFmtId="0" fontId="1" fillId="0" borderId="0" xfId="0" applyFont="1"/>
    <xf numFmtId="47" fontId="0" fillId="2" borderId="8" xfId="0" applyNumberFormat="1" applyFont="1" applyFill="1" applyBorder="1" applyAlignment="1">
      <alignment horizontal="center"/>
    </xf>
    <xf numFmtId="0" fontId="3" fillId="10" borderId="7" xfId="0" applyFont="1" applyFill="1" applyBorder="1" applyAlignment="1"/>
    <xf numFmtId="0" fontId="0" fillId="0" borderId="8" xfId="0" applyFont="1" applyBorder="1" applyAlignment="1">
      <alignment horizontal="left"/>
    </xf>
    <xf numFmtId="0" fontId="0" fillId="2" borderId="9" xfId="0" applyFont="1" applyFill="1" applyBorder="1" applyAlignment="1">
      <alignment horizontal="center"/>
    </xf>
    <xf numFmtId="47" fontId="0" fillId="3" borderId="14" xfId="0" applyNumberFormat="1" applyFont="1" applyFill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0" fillId="4" borderId="8" xfId="0" applyFont="1" applyFill="1" applyBorder="1" applyAlignment="1">
      <alignment horizontal="center"/>
    </xf>
    <xf numFmtId="1" fontId="0" fillId="4" borderId="9" xfId="0" applyNumberFormat="1" applyFont="1" applyFill="1" applyBorder="1" applyAlignment="1">
      <alignment horizontal="center"/>
    </xf>
    <xf numFmtId="0" fontId="0" fillId="5" borderId="14" xfId="0" applyFont="1" applyFill="1" applyBorder="1" applyAlignment="1">
      <alignment horizontal="center"/>
    </xf>
    <xf numFmtId="1" fontId="0" fillId="5" borderId="13" xfId="0" applyNumberFormat="1" applyFont="1" applyFill="1" applyBorder="1" applyAlignment="1">
      <alignment horizontal="center"/>
    </xf>
    <xf numFmtId="0" fontId="0" fillId="6" borderId="8" xfId="0" applyFont="1" applyFill="1" applyBorder="1" applyAlignment="1">
      <alignment horizontal="center"/>
    </xf>
    <xf numFmtId="1" fontId="0" fillId="6" borderId="9" xfId="0" applyNumberFormat="1" applyFont="1" applyFill="1" applyBorder="1" applyAlignment="1">
      <alignment horizontal="center"/>
    </xf>
    <xf numFmtId="0" fontId="0" fillId="7" borderId="14" xfId="0" applyFont="1" applyFill="1" applyBorder="1" applyAlignment="1">
      <alignment horizontal="center"/>
    </xf>
    <xf numFmtId="1" fontId="0" fillId="7" borderId="13" xfId="0" applyNumberFormat="1" applyFont="1" applyFill="1" applyBorder="1" applyAlignment="1">
      <alignment horizontal="center"/>
    </xf>
    <xf numFmtId="1" fontId="0" fillId="8" borderId="8" xfId="0" applyNumberFormat="1" applyFont="1" applyFill="1" applyBorder="1" applyAlignment="1">
      <alignment horizontal="center"/>
    </xf>
    <xf numFmtId="1" fontId="0" fillId="8" borderId="7" xfId="0" applyNumberFormat="1" applyFont="1" applyFill="1" applyBorder="1" applyAlignment="1">
      <alignment horizontal="center"/>
    </xf>
    <xf numFmtId="1" fontId="0" fillId="8" borderId="9" xfId="0" applyNumberFormat="1" applyFont="1" applyFill="1" applyBorder="1" applyAlignment="1">
      <alignment horizontal="center"/>
    </xf>
    <xf numFmtId="1" fontId="0" fillId="9" borderId="15" xfId="0" applyNumberFormat="1" applyFont="1" applyFill="1" applyBorder="1" applyAlignment="1">
      <alignment horizontal="center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center"/>
    </xf>
    <xf numFmtId="47" fontId="0" fillId="2" borderId="10" xfId="0" applyNumberFormat="1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47" fontId="0" fillId="3" borderId="17" xfId="0" applyNumberFormat="1" applyFont="1" applyFill="1" applyBorder="1" applyAlignment="1">
      <alignment horizontal="center"/>
    </xf>
    <xf numFmtId="0" fontId="0" fillId="3" borderId="16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1" fontId="0" fillId="4" borderId="12" xfId="0" applyNumberFormat="1" applyFont="1" applyFill="1" applyBorder="1" applyAlignment="1">
      <alignment horizontal="center"/>
    </xf>
    <xf numFmtId="0" fontId="0" fillId="5" borderId="17" xfId="0" applyFont="1" applyFill="1" applyBorder="1" applyAlignment="1">
      <alignment horizontal="center"/>
    </xf>
    <xf numFmtId="1" fontId="0" fillId="5" borderId="16" xfId="0" applyNumberFormat="1" applyFont="1" applyFill="1" applyBorder="1" applyAlignment="1">
      <alignment horizontal="center"/>
    </xf>
    <xf numFmtId="0" fontId="0" fillId="6" borderId="10" xfId="0" applyFont="1" applyFill="1" applyBorder="1" applyAlignment="1">
      <alignment horizontal="center"/>
    </xf>
    <xf numFmtId="1" fontId="0" fillId="6" borderId="12" xfId="0" applyNumberFormat="1" applyFont="1" applyFill="1" applyBorder="1" applyAlignment="1">
      <alignment horizontal="center"/>
    </xf>
    <xf numFmtId="0" fontId="0" fillId="7" borderId="17" xfId="0" applyFont="1" applyFill="1" applyBorder="1" applyAlignment="1">
      <alignment horizontal="center"/>
    </xf>
    <xf numFmtId="1" fontId="0" fillId="7" borderId="16" xfId="0" applyNumberFormat="1" applyFont="1" applyFill="1" applyBorder="1" applyAlignment="1">
      <alignment horizontal="center"/>
    </xf>
    <xf numFmtId="1" fontId="0" fillId="8" borderId="10" xfId="0" applyNumberFormat="1" applyFont="1" applyFill="1" applyBorder="1" applyAlignment="1">
      <alignment horizontal="center"/>
    </xf>
    <xf numFmtId="1" fontId="0" fillId="8" borderId="11" xfId="0" applyNumberFormat="1" applyFont="1" applyFill="1" applyBorder="1" applyAlignment="1">
      <alignment horizontal="center"/>
    </xf>
    <xf numFmtId="1" fontId="0" fillId="8" borderId="12" xfId="0" applyNumberFormat="1" applyFont="1" applyFill="1" applyBorder="1" applyAlignment="1">
      <alignment horizontal="center"/>
    </xf>
    <xf numFmtId="1" fontId="0" fillId="9" borderId="18" xfId="0" applyNumberFormat="1" applyFont="1" applyFill="1" applyBorder="1" applyAlignment="1">
      <alignment horizontal="center"/>
    </xf>
    <xf numFmtId="0" fontId="0" fillId="10" borderId="0" xfId="0" applyFill="1" applyBorder="1"/>
    <xf numFmtId="47" fontId="0" fillId="10" borderId="0" xfId="0" applyNumberFormat="1" applyFont="1" applyFill="1" applyBorder="1" applyAlignment="1">
      <alignment horizontal="center"/>
    </xf>
    <xf numFmtId="1" fontId="0" fillId="10" borderId="0" xfId="0" applyNumberFormat="1" applyFill="1" applyBorder="1" applyAlignment="1">
      <alignment horizontal="center"/>
    </xf>
    <xf numFmtId="0" fontId="1" fillId="10" borderId="0" xfId="0" applyFont="1" applyFill="1" applyBorder="1"/>
    <xf numFmtId="0" fontId="0" fillId="10" borderId="0" xfId="0" applyFill="1" applyBorder="1" applyAlignment="1">
      <alignment horizontal="center"/>
    </xf>
    <xf numFmtId="1" fontId="0" fillId="8" borderId="7" xfId="0" applyNumberFormat="1" applyFill="1" applyBorder="1" applyAlignment="1">
      <alignment horizontal="center"/>
    </xf>
    <xf numFmtId="0" fontId="4" fillId="0" borderId="8" xfId="0" applyFont="1" applyBorder="1" applyAlignment="1">
      <alignment horizontal="left"/>
    </xf>
    <xf numFmtId="1" fontId="0" fillId="0" borderId="0" xfId="0" applyNumberFormat="1" applyBorder="1" applyAlignment="1">
      <alignment horizontal="center"/>
    </xf>
    <xf numFmtId="0" fontId="2" fillId="9" borderId="19" xfId="0" applyFont="1" applyFill="1" applyBorder="1" applyAlignment="1">
      <alignment horizontal="center"/>
    </xf>
    <xf numFmtId="1" fontId="0" fillId="9" borderId="20" xfId="0" applyNumberFormat="1" applyFont="1" applyFill="1" applyBorder="1" applyAlignment="1">
      <alignment horizontal="center"/>
    </xf>
    <xf numFmtId="1" fontId="0" fillId="9" borderId="21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1" fontId="0" fillId="0" borderId="13" xfId="0" applyNumberFormat="1" applyFont="1" applyBorder="1" applyAlignment="1">
      <alignment horizontal="center"/>
    </xf>
    <xf numFmtId="1" fontId="0" fillId="0" borderId="16" xfId="0" applyNumberFormat="1" applyFont="1" applyBorder="1" applyAlignment="1">
      <alignment horizontal="center"/>
    </xf>
    <xf numFmtId="1" fontId="0" fillId="10" borderId="0" xfId="0" applyNumberFormat="1" applyFill="1" applyBorder="1"/>
    <xf numFmtId="1" fontId="0" fillId="0" borderId="3" xfId="0" applyNumberFormat="1" applyFont="1" applyBorder="1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10" borderId="2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center"/>
    </xf>
    <xf numFmtId="47" fontId="0" fillId="10" borderId="4" xfId="0" applyNumberFormat="1" applyFill="1" applyBorder="1" applyAlignment="1">
      <alignment horizontal="center"/>
    </xf>
    <xf numFmtId="0" fontId="3" fillId="10" borderId="7" xfId="0" applyFont="1" applyFill="1" applyBorder="1" applyAlignment="1">
      <alignment horizontal="left"/>
    </xf>
    <xf numFmtId="47" fontId="0" fillId="10" borderId="9" xfId="0" applyNumberFormat="1" applyFill="1" applyBorder="1" applyAlignment="1">
      <alignment horizontal="center"/>
    </xf>
    <xf numFmtId="0" fontId="3" fillId="10" borderId="7" xfId="0" applyFont="1" applyFill="1" applyBorder="1" applyAlignment="1">
      <alignment horizontal="center" vertical="top"/>
    </xf>
    <xf numFmtId="0" fontId="3" fillId="10" borderId="7" xfId="0" applyFont="1" applyFill="1" applyBorder="1"/>
    <xf numFmtId="0" fontId="3" fillId="10" borderId="7" xfId="0" applyFont="1" applyFill="1" applyBorder="1" applyAlignment="1">
      <alignment horizontal="left" vertical="top"/>
    </xf>
    <xf numFmtId="47" fontId="0" fillId="10" borderId="12" xfId="0" applyNumberFormat="1" applyFill="1" applyBorder="1" applyAlignment="1">
      <alignment horizontal="center"/>
    </xf>
    <xf numFmtId="0" fontId="3" fillId="10" borderId="0" xfId="0" applyFont="1" applyFill="1" applyAlignment="1">
      <alignment horizontal="left"/>
    </xf>
    <xf numFmtId="0" fontId="3" fillId="10" borderId="0" xfId="0" applyFont="1" applyFill="1" applyAlignment="1">
      <alignment horizontal="center"/>
    </xf>
    <xf numFmtId="47" fontId="0" fillId="10" borderId="0" xfId="0" applyNumberFormat="1" applyFill="1" applyAlignment="1">
      <alignment horizontal="center"/>
    </xf>
    <xf numFmtId="0" fontId="3" fillId="10" borderId="8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/>
    </xf>
    <xf numFmtId="0" fontId="6" fillId="0" borderId="0" xfId="0" applyFont="1"/>
    <xf numFmtId="0" fontId="6" fillId="10" borderId="1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left"/>
    </xf>
    <xf numFmtId="0" fontId="6" fillId="10" borderId="2" xfId="0" applyFont="1" applyFill="1" applyBorder="1" applyAlignment="1">
      <alignment horizontal="center"/>
    </xf>
    <xf numFmtId="47" fontId="6" fillId="10" borderId="4" xfId="0" applyNumberFormat="1" applyFont="1" applyFill="1" applyBorder="1" applyAlignment="1">
      <alignment horizontal="center"/>
    </xf>
    <xf numFmtId="0" fontId="6" fillId="10" borderId="7" xfId="0" applyFont="1" applyFill="1" applyBorder="1" applyAlignment="1">
      <alignment horizontal="left"/>
    </xf>
    <xf numFmtId="0" fontId="6" fillId="10" borderId="7" xfId="0" applyFont="1" applyFill="1" applyBorder="1" applyAlignment="1">
      <alignment horizontal="center"/>
    </xf>
    <xf numFmtId="47" fontId="6" fillId="10" borderId="9" xfId="0" applyNumberFormat="1" applyFont="1" applyFill="1" applyBorder="1" applyAlignment="1">
      <alignment horizontal="center"/>
    </xf>
    <xf numFmtId="0" fontId="6" fillId="10" borderId="8" xfId="0" applyFont="1" applyFill="1" applyBorder="1" applyAlignment="1">
      <alignment horizontal="center"/>
    </xf>
    <xf numFmtId="0" fontId="7" fillId="10" borderId="7" xfId="0" applyFont="1" applyFill="1" applyBorder="1" applyAlignment="1">
      <alignment horizontal="left"/>
    </xf>
    <xf numFmtId="0" fontId="6" fillId="10" borderId="11" xfId="0" applyFont="1" applyFill="1" applyBorder="1" applyAlignment="1">
      <alignment horizontal="left"/>
    </xf>
    <xf numFmtId="0" fontId="6" fillId="10" borderId="11" xfId="0" applyFont="1" applyFill="1" applyBorder="1" applyAlignment="1">
      <alignment horizontal="center"/>
    </xf>
    <xf numFmtId="47" fontId="6" fillId="10" borderId="12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6"/>
  <sheetViews>
    <sheetView tabSelected="1" workbookViewId="0">
      <pane xSplit="2" topLeftCell="C1" activePane="topRight" state="frozen"/>
      <selection pane="topRight" activeCell="U13" sqref="U13"/>
    </sheetView>
  </sheetViews>
  <sheetFormatPr defaultRowHeight="14.5"/>
  <cols>
    <col min="1" max="1" width="4.453125" customWidth="1"/>
    <col min="2" max="2" width="21.36328125" customWidth="1"/>
    <col min="3" max="5" width="6.1796875" customWidth="1"/>
    <col min="6" max="6" width="7.90625" customWidth="1"/>
    <col min="7" max="7" width="6.1796875" customWidth="1"/>
    <col min="8" max="8" width="7.90625" customWidth="1"/>
    <col min="9" max="9" width="6.1796875" customWidth="1"/>
    <col min="10" max="10" width="10.453125" customWidth="1"/>
    <col min="11" max="17" width="7.08984375" customWidth="1"/>
    <col min="18" max="18" width="10.36328125" customWidth="1"/>
    <col min="19" max="22" width="7.453125" customWidth="1"/>
  </cols>
  <sheetData>
    <row r="1" spans="1:22" ht="15" thickBot="1">
      <c r="B1" s="28" t="s">
        <v>42</v>
      </c>
      <c r="R1" s="20" t="s">
        <v>126</v>
      </c>
      <c r="S1" s="20" t="s">
        <v>126</v>
      </c>
      <c r="T1" s="20" t="s">
        <v>126</v>
      </c>
    </row>
    <row r="2" spans="1:22">
      <c r="B2" s="1" t="s">
        <v>12</v>
      </c>
      <c r="C2" s="2" t="s">
        <v>27</v>
      </c>
      <c r="D2" s="2" t="s">
        <v>28</v>
      </c>
      <c r="E2" s="3" t="s">
        <v>29</v>
      </c>
      <c r="F2" s="4" t="s">
        <v>14</v>
      </c>
      <c r="G2" s="5" t="s">
        <v>13</v>
      </c>
      <c r="H2" s="6" t="s">
        <v>15</v>
      </c>
      <c r="I2" s="7" t="s">
        <v>13</v>
      </c>
      <c r="J2" s="8" t="s">
        <v>16</v>
      </c>
      <c r="K2" s="9" t="s">
        <v>13</v>
      </c>
      <c r="L2" s="10" t="s">
        <v>17</v>
      </c>
      <c r="M2" s="11" t="s">
        <v>13</v>
      </c>
      <c r="N2" s="12" t="s">
        <v>18</v>
      </c>
      <c r="O2" s="13" t="s">
        <v>13</v>
      </c>
      <c r="P2" s="14" t="s">
        <v>19</v>
      </c>
      <c r="Q2" s="15" t="s">
        <v>13</v>
      </c>
      <c r="R2" s="16" t="s">
        <v>31</v>
      </c>
      <c r="S2" s="17" t="s">
        <v>32</v>
      </c>
      <c r="T2" s="17" t="s">
        <v>33</v>
      </c>
      <c r="U2" s="18" t="s">
        <v>13</v>
      </c>
      <c r="V2" s="19" t="s">
        <v>34</v>
      </c>
    </row>
    <row r="3" spans="1:22">
      <c r="A3" s="22" t="s">
        <v>44</v>
      </c>
      <c r="B3" s="31" t="s">
        <v>0</v>
      </c>
      <c r="C3" s="26" t="s">
        <v>37</v>
      </c>
      <c r="D3" s="26">
        <v>60.6</v>
      </c>
      <c r="E3" s="77">
        <f>0.8*D3</f>
        <v>48.480000000000004</v>
      </c>
      <c r="F3" s="29">
        <v>2.0636574074074073E-3</v>
      </c>
      <c r="G3" s="32">
        <v>22</v>
      </c>
      <c r="H3" s="33">
        <v>9.1087962962962954E-4</v>
      </c>
      <c r="I3" s="34">
        <v>46</v>
      </c>
      <c r="J3" s="35">
        <v>18</v>
      </c>
      <c r="K3" s="36">
        <v>56</v>
      </c>
      <c r="L3" s="37">
        <v>22</v>
      </c>
      <c r="M3" s="38">
        <v>55.699999999999989</v>
      </c>
      <c r="N3" s="39">
        <v>217</v>
      </c>
      <c r="O3" s="40">
        <v>16</v>
      </c>
      <c r="P3" s="41">
        <v>571</v>
      </c>
      <c r="Q3" s="42">
        <v>23</v>
      </c>
      <c r="R3" s="43">
        <v>75</v>
      </c>
      <c r="S3" s="44">
        <v>67.5</v>
      </c>
      <c r="T3" s="44">
        <f>R3+S3</f>
        <v>142.5</v>
      </c>
      <c r="U3" s="45">
        <f>T3*0.25</f>
        <v>35.625</v>
      </c>
      <c r="V3" s="46">
        <f>U3+Q3+O3+M3+K3+I3+G3</f>
        <v>254.32499999999999</v>
      </c>
    </row>
    <row r="4" spans="1:22">
      <c r="A4" s="22" t="s">
        <v>45</v>
      </c>
      <c r="B4" s="31" t="s">
        <v>2</v>
      </c>
      <c r="C4" s="26" t="s">
        <v>35</v>
      </c>
      <c r="D4" s="26">
        <v>64.3</v>
      </c>
      <c r="E4" s="77">
        <f>0.8*D4</f>
        <v>51.44</v>
      </c>
      <c r="F4" s="29">
        <v>1.9282407407407408E-3</v>
      </c>
      <c r="G4" s="32">
        <v>37</v>
      </c>
      <c r="H4" s="33">
        <v>9.3750000000000007E-4</v>
      </c>
      <c r="I4" s="34">
        <v>39</v>
      </c>
      <c r="J4" s="35">
        <v>14</v>
      </c>
      <c r="K4" s="36">
        <v>44</v>
      </c>
      <c r="L4" s="37">
        <v>16</v>
      </c>
      <c r="M4" s="38">
        <v>41.3</v>
      </c>
      <c r="N4" s="39">
        <v>241</v>
      </c>
      <c r="O4" s="40">
        <v>21</v>
      </c>
      <c r="P4" s="41">
        <v>645</v>
      </c>
      <c r="Q4" s="42">
        <v>30</v>
      </c>
      <c r="R4" s="43">
        <v>72.5</v>
      </c>
      <c r="S4" s="44">
        <v>72.5</v>
      </c>
      <c r="T4" s="44">
        <f>R4+S4</f>
        <v>145</v>
      </c>
      <c r="U4" s="45">
        <f>T4*0.25</f>
        <v>36.25</v>
      </c>
      <c r="V4" s="46">
        <f>U4+Q4+O4+M4+K4+I4+G4</f>
        <v>248.55</v>
      </c>
    </row>
    <row r="5" spans="1:22">
      <c r="A5" s="22" t="s">
        <v>46</v>
      </c>
      <c r="B5" s="31" t="s">
        <v>5</v>
      </c>
      <c r="C5" s="26" t="s">
        <v>35</v>
      </c>
      <c r="D5" s="26">
        <v>63.1</v>
      </c>
      <c r="E5" s="77">
        <f>0.8*D5</f>
        <v>50.480000000000004</v>
      </c>
      <c r="F5" s="29">
        <v>1.8113425925925927E-3</v>
      </c>
      <c r="G5" s="32">
        <v>50</v>
      </c>
      <c r="H5" s="33">
        <v>9.4791666666666668E-4</v>
      </c>
      <c r="I5" s="34">
        <v>36</v>
      </c>
      <c r="J5" s="35">
        <v>13</v>
      </c>
      <c r="K5" s="36">
        <v>41</v>
      </c>
      <c r="L5" s="37">
        <v>12</v>
      </c>
      <c r="M5" s="38">
        <v>31.3</v>
      </c>
      <c r="N5" s="39">
        <v>227</v>
      </c>
      <c r="O5" s="40">
        <v>18</v>
      </c>
      <c r="P5" s="41">
        <v>587</v>
      </c>
      <c r="Q5" s="42">
        <v>25</v>
      </c>
      <c r="R5" s="43">
        <v>62.5</v>
      </c>
      <c r="S5" s="44">
        <v>72.5</v>
      </c>
      <c r="T5" s="44">
        <f>R5+S5</f>
        <v>135</v>
      </c>
      <c r="U5" s="45">
        <f>T5*0.25</f>
        <v>33.75</v>
      </c>
      <c r="V5" s="46">
        <f>U5+Q5+O5+M5+K5+I5+G5</f>
        <v>235.05</v>
      </c>
    </row>
    <row r="6" spans="1:22">
      <c r="A6" s="22" t="s">
        <v>47</v>
      </c>
      <c r="B6" s="31" t="s">
        <v>1</v>
      </c>
      <c r="C6" s="26" t="s">
        <v>61</v>
      </c>
      <c r="D6" s="26">
        <v>54.7</v>
      </c>
      <c r="E6" s="77">
        <f>0.8*D6</f>
        <v>43.760000000000005</v>
      </c>
      <c r="F6" s="29">
        <v>2.0914351851851853E-3</v>
      </c>
      <c r="G6" s="32">
        <v>19</v>
      </c>
      <c r="H6" s="33">
        <v>1.0462962962962963E-3</v>
      </c>
      <c r="I6" s="34">
        <v>12</v>
      </c>
      <c r="J6" s="35">
        <v>17</v>
      </c>
      <c r="K6" s="36">
        <v>53</v>
      </c>
      <c r="L6" s="37">
        <v>17</v>
      </c>
      <c r="M6" s="38">
        <v>43.699999999999996</v>
      </c>
      <c r="N6" s="39">
        <v>226</v>
      </c>
      <c r="O6" s="40">
        <v>18</v>
      </c>
      <c r="P6" s="41">
        <v>656</v>
      </c>
      <c r="Q6" s="42">
        <v>31</v>
      </c>
      <c r="R6" s="43">
        <v>67.5</v>
      </c>
      <c r="S6" s="44">
        <v>65</v>
      </c>
      <c r="T6" s="44">
        <f>R6+S6</f>
        <v>132.5</v>
      </c>
      <c r="U6" s="45">
        <f>T6*0.25</f>
        <v>33.125</v>
      </c>
      <c r="V6" s="46">
        <f>U6+Q6+O6+M6+K6+I6+G6</f>
        <v>209.82499999999999</v>
      </c>
    </row>
    <row r="7" spans="1:22">
      <c r="A7" s="22" t="s">
        <v>48</v>
      </c>
      <c r="B7" s="31" t="s">
        <v>10</v>
      </c>
      <c r="C7" s="26" t="s">
        <v>40</v>
      </c>
      <c r="D7" s="26">
        <v>67.7</v>
      </c>
      <c r="E7" s="77">
        <f>0.8*D7</f>
        <v>54.160000000000004</v>
      </c>
      <c r="F7" s="29">
        <v>1.8900462962962961E-3</v>
      </c>
      <c r="G7" s="32">
        <v>41</v>
      </c>
      <c r="H7" s="33">
        <v>8.9351851851851842E-4</v>
      </c>
      <c r="I7" s="34">
        <v>50</v>
      </c>
      <c r="J7" s="35">
        <v>8</v>
      </c>
      <c r="K7" s="36">
        <v>26</v>
      </c>
      <c r="L7" s="37">
        <v>3</v>
      </c>
      <c r="M7" s="38">
        <v>8.1999999999999993</v>
      </c>
      <c r="N7" s="39">
        <v>225</v>
      </c>
      <c r="O7" s="40">
        <v>18</v>
      </c>
      <c r="P7" s="41">
        <v>610</v>
      </c>
      <c r="Q7" s="42">
        <v>27</v>
      </c>
      <c r="R7" s="43">
        <v>62.5</v>
      </c>
      <c r="S7" s="44">
        <v>72.5</v>
      </c>
      <c r="T7" s="44">
        <f>R7+S7</f>
        <v>135</v>
      </c>
      <c r="U7" s="45">
        <f>T7*0.25</f>
        <v>33.75</v>
      </c>
      <c r="V7" s="46">
        <f>U7+Q7+O7+M7+K7+I7+G7</f>
        <v>203.95</v>
      </c>
    </row>
    <row r="8" spans="1:22">
      <c r="A8" s="22" t="s">
        <v>49</v>
      </c>
      <c r="B8" s="31" t="s">
        <v>3</v>
      </c>
      <c r="C8" s="26" t="s">
        <v>59</v>
      </c>
      <c r="D8" s="26">
        <v>59.1</v>
      </c>
      <c r="E8" s="77">
        <f>0.8*D8</f>
        <v>47.28</v>
      </c>
      <c r="F8" s="29">
        <v>1.988425925925926E-3</v>
      </c>
      <c r="G8" s="32">
        <v>30</v>
      </c>
      <c r="H8" s="33">
        <v>9.9884259259259262E-4</v>
      </c>
      <c r="I8" s="34">
        <v>24</v>
      </c>
      <c r="J8" s="35">
        <v>9</v>
      </c>
      <c r="K8" s="36">
        <v>29</v>
      </c>
      <c r="L8" s="37">
        <v>19</v>
      </c>
      <c r="M8" s="38">
        <v>48.499999999999993</v>
      </c>
      <c r="N8" s="39">
        <v>202</v>
      </c>
      <c r="O8" s="40">
        <v>13</v>
      </c>
      <c r="P8" s="41">
        <v>514</v>
      </c>
      <c r="Q8" s="42">
        <v>17</v>
      </c>
      <c r="R8" s="43">
        <v>70</v>
      </c>
      <c r="S8" s="70">
        <v>62.5</v>
      </c>
      <c r="T8" s="44">
        <f>R8+S8</f>
        <v>132.5</v>
      </c>
      <c r="U8" s="45">
        <f>T8*0.25</f>
        <v>33.125</v>
      </c>
      <c r="V8" s="46">
        <f>U8+Q8+O8+M8+K8+I8+G8</f>
        <v>194.625</v>
      </c>
    </row>
    <row r="9" spans="1:22">
      <c r="A9" s="22" t="s">
        <v>50</v>
      </c>
      <c r="B9" s="31" t="s">
        <v>7</v>
      </c>
      <c r="C9" s="26" t="s">
        <v>60</v>
      </c>
      <c r="D9" s="26">
        <v>58.1</v>
      </c>
      <c r="E9" s="77">
        <f>0.8*D9</f>
        <v>46.480000000000004</v>
      </c>
      <c r="F9" s="29">
        <v>2.0069444444444444E-3</v>
      </c>
      <c r="G9" s="32">
        <v>28</v>
      </c>
      <c r="H9" s="33">
        <v>9.6527777777777768E-4</v>
      </c>
      <c r="I9" s="34">
        <v>32</v>
      </c>
      <c r="J9" s="35">
        <v>11</v>
      </c>
      <c r="K9" s="36">
        <v>35</v>
      </c>
      <c r="L9" s="37">
        <v>10</v>
      </c>
      <c r="M9" s="38">
        <v>26.3</v>
      </c>
      <c r="N9" s="39">
        <v>212</v>
      </c>
      <c r="O9" s="40">
        <v>15</v>
      </c>
      <c r="P9" s="41">
        <v>600</v>
      </c>
      <c r="Q9" s="42">
        <v>26</v>
      </c>
      <c r="R9" s="43">
        <v>60</v>
      </c>
      <c r="S9" s="44">
        <v>57.5</v>
      </c>
      <c r="T9" s="44">
        <f>R9+S9</f>
        <v>117.5</v>
      </c>
      <c r="U9" s="45">
        <f>T9*0.25</f>
        <v>29.375</v>
      </c>
      <c r="V9" s="46">
        <f>U9+Q9+O9+M9+K9+I9+G9</f>
        <v>191.67500000000001</v>
      </c>
    </row>
    <row r="10" spans="1:22">
      <c r="A10" s="22" t="s">
        <v>51</v>
      </c>
      <c r="B10" s="31" t="s">
        <v>4</v>
      </c>
      <c r="C10" s="26" t="s">
        <v>40</v>
      </c>
      <c r="D10" s="26">
        <v>62.8</v>
      </c>
      <c r="E10" s="77">
        <f>0.8*D10</f>
        <v>50.24</v>
      </c>
      <c r="F10" s="29">
        <v>2.1145833333333333E-3</v>
      </c>
      <c r="G10" s="32">
        <v>16</v>
      </c>
      <c r="H10" s="33">
        <v>1.2349537037037036E-3</v>
      </c>
      <c r="I10" s="34">
        <v>0</v>
      </c>
      <c r="J10" s="35">
        <v>12</v>
      </c>
      <c r="K10" s="36">
        <v>38</v>
      </c>
      <c r="L10" s="37">
        <v>15</v>
      </c>
      <c r="M10" s="38">
        <v>38.799999999999997</v>
      </c>
      <c r="N10" s="39">
        <v>206</v>
      </c>
      <c r="O10" s="40">
        <v>14</v>
      </c>
      <c r="P10" s="41">
        <v>522</v>
      </c>
      <c r="Q10" s="42">
        <v>18</v>
      </c>
      <c r="R10" s="43">
        <v>67.5</v>
      </c>
      <c r="S10" s="44">
        <v>70</v>
      </c>
      <c r="T10" s="44">
        <f>R10+S10</f>
        <v>137.5</v>
      </c>
      <c r="U10" s="45">
        <f>T10*0.25</f>
        <v>34.375</v>
      </c>
      <c r="V10" s="46">
        <f>U10+Q10+O10+M10+K10+I10+G10</f>
        <v>159.17500000000001</v>
      </c>
    </row>
    <row r="11" spans="1:22">
      <c r="A11" s="22" t="s">
        <v>52</v>
      </c>
      <c r="B11" s="71" t="s">
        <v>6</v>
      </c>
      <c r="C11" s="26" t="s">
        <v>40</v>
      </c>
      <c r="D11" s="26">
        <v>64.5</v>
      </c>
      <c r="E11" s="77">
        <f>0.8*D11</f>
        <v>51.6</v>
      </c>
      <c r="F11" s="29">
        <v>2.127314814814815E-3</v>
      </c>
      <c r="G11" s="32">
        <v>15</v>
      </c>
      <c r="H11" s="33">
        <v>1.0532407407407407E-3</v>
      </c>
      <c r="I11" s="34">
        <v>10</v>
      </c>
      <c r="J11" s="35">
        <v>5</v>
      </c>
      <c r="K11" s="36">
        <v>17</v>
      </c>
      <c r="L11" s="37">
        <v>18</v>
      </c>
      <c r="M11" s="38">
        <v>46.099999999999994</v>
      </c>
      <c r="N11" s="39">
        <v>194</v>
      </c>
      <c r="O11" s="40">
        <v>11</v>
      </c>
      <c r="P11" s="41">
        <v>518</v>
      </c>
      <c r="Q11" s="42">
        <v>18</v>
      </c>
      <c r="R11" s="43">
        <v>70</v>
      </c>
      <c r="S11" s="44">
        <v>65</v>
      </c>
      <c r="T11" s="44">
        <f>R11+S11</f>
        <v>135</v>
      </c>
      <c r="U11" s="45">
        <f>T11*0.25</f>
        <v>33.75</v>
      </c>
      <c r="V11" s="46">
        <f>U11+Q11+O11+M11+K11+I11+G11</f>
        <v>150.85</v>
      </c>
    </row>
    <row r="12" spans="1:22">
      <c r="A12" s="22" t="s">
        <v>53</v>
      </c>
      <c r="B12" s="31" t="s">
        <v>8</v>
      </c>
      <c r="C12" s="26" t="s">
        <v>38</v>
      </c>
      <c r="D12" s="26">
        <v>68.900000000000006</v>
      </c>
      <c r="E12" s="77">
        <f>0.8*D12</f>
        <v>55.120000000000005</v>
      </c>
      <c r="F12" s="29">
        <v>2.0381944444444445E-3</v>
      </c>
      <c r="G12" s="32">
        <v>25</v>
      </c>
      <c r="H12" s="33"/>
      <c r="I12" s="34">
        <v>0</v>
      </c>
      <c r="J12" s="35">
        <v>8</v>
      </c>
      <c r="K12" s="36">
        <v>26</v>
      </c>
      <c r="L12" s="37">
        <v>10</v>
      </c>
      <c r="M12" s="38">
        <v>26.3</v>
      </c>
      <c r="N12" s="39">
        <v>210</v>
      </c>
      <c r="O12" s="40">
        <v>14</v>
      </c>
      <c r="P12" s="41">
        <v>546</v>
      </c>
      <c r="Q12" s="42">
        <v>21</v>
      </c>
      <c r="R12" s="43">
        <v>65</v>
      </c>
      <c r="S12" s="44">
        <v>70</v>
      </c>
      <c r="T12" s="44">
        <f>R12+S12</f>
        <v>135</v>
      </c>
      <c r="U12" s="45">
        <f>T12*0.25</f>
        <v>33.75</v>
      </c>
      <c r="V12" s="46">
        <f>U12+Q12+O12+M12+K12+I12+G12</f>
        <v>146.05000000000001</v>
      </c>
    </row>
    <row r="13" spans="1:22">
      <c r="A13" s="23" t="s">
        <v>54</v>
      </c>
      <c r="B13" s="71" t="s">
        <v>11</v>
      </c>
      <c r="C13" s="26" t="s">
        <v>39</v>
      </c>
      <c r="D13" s="26">
        <v>62.4</v>
      </c>
      <c r="E13" s="77">
        <f>0.8*D13</f>
        <v>49.92</v>
      </c>
      <c r="F13" s="29">
        <v>2.0729166666666665E-3</v>
      </c>
      <c r="G13" s="32">
        <v>21</v>
      </c>
      <c r="H13" s="33">
        <v>9.7222222222222209E-4</v>
      </c>
      <c r="I13" s="34">
        <v>30</v>
      </c>
      <c r="J13" s="35">
        <v>8</v>
      </c>
      <c r="K13" s="36">
        <v>26</v>
      </c>
      <c r="L13" s="37">
        <v>1</v>
      </c>
      <c r="M13" s="38">
        <v>3</v>
      </c>
      <c r="N13" s="39">
        <v>213</v>
      </c>
      <c r="O13" s="40">
        <v>15</v>
      </c>
      <c r="P13" s="41">
        <v>470</v>
      </c>
      <c r="Q13" s="42">
        <v>13</v>
      </c>
      <c r="R13" s="43">
        <v>52.5</v>
      </c>
      <c r="S13" s="44">
        <v>57.5</v>
      </c>
      <c r="T13" s="44">
        <f>R13+S13</f>
        <v>110</v>
      </c>
      <c r="U13" s="45">
        <f>T13*0.25</f>
        <v>27.5</v>
      </c>
      <c r="V13" s="46">
        <f>U13+Q13+O13+M13+K13+I13+G13</f>
        <v>135.5</v>
      </c>
    </row>
    <row r="14" spans="1:22" ht="15" thickBot="1">
      <c r="A14" s="23" t="s">
        <v>55</v>
      </c>
      <c r="B14" s="47" t="s">
        <v>9</v>
      </c>
      <c r="C14" s="48" t="s">
        <v>40</v>
      </c>
      <c r="D14" s="48">
        <v>66.8</v>
      </c>
      <c r="E14" s="78">
        <f>0.8*D14</f>
        <v>53.44</v>
      </c>
      <c r="F14" s="49">
        <v>2.2233796296296294E-3</v>
      </c>
      <c r="G14" s="50">
        <v>4</v>
      </c>
      <c r="H14" s="51">
        <v>1.1458333333333333E-3</v>
      </c>
      <c r="I14" s="52">
        <v>0</v>
      </c>
      <c r="J14" s="53">
        <v>7</v>
      </c>
      <c r="K14" s="54">
        <v>23</v>
      </c>
      <c r="L14" s="55">
        <v>7</v>
      </c>
      <c r="M14" s="56">
        <v>18.599999999999998</v>
      </c>
      <c r="N14" s="57">
        <v>196</v>
      </c>
      <c r="O14" s="58">
        <v>11</v>
      </c>
      <c r="P14" s="59">
        <v>600</v>
      </c>
      <c r="Q14" s="60">
        <v>26</v>
      </c>
      <c r="R14" s="61">
        <v>67.5</v>
      </c>
      <c r="S14" s="62">
        <v>62.5</v>
      </c>
      <c r="T14" s="62">
        <f>R14+S14</f>
        <v>130</v>
      </c>
      <c r="U14" s="63">
        <f>T14*0.25</f>
        <v>32.5</v>
      </c>
      <c r="V14" s="64">
        <f>U14+Q14+O14+M14+K14+I14+G14</f>
        <v>115.1</v>
      </c>
    </row>
    <row r="15" spans="1:22">
      <c r="A15" s="23"/>
      <c r="B15" s="65"/>
      <c r="C15" s="65"/>
      <c r="D15" s="65"/>
      <c r="E15" s="79"/>
      <c r="F15" s="66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</row>
    <row r="16" spans="1:22" ht="15" thickBot="1">
      <c r="A16" s="23"/>
      <c r="B16" s="68" t="s">
        <v>43</v>
      </c>
      <c r="C16" s="65"/>
      <c r="D16" s="65"/>
      <c r="E16" s="79"/>
      <c r="F16" s="69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</row>
    <row r="17" spans="1:22">
      <c r="B17" s="1" t="s">
        <v>12</v>
      </c>
      <c r="C17" s="2" t="s">
        <v>27</v>
      </c>
      <c r="D17" s="2" t="s">
        <v>28</v>
      </c>
      <c r="E17" s="80" t="s">
        <v>29</v>
      </c>
      <c r="F17" s="4" t="s">
        <v>14</v>
      </c>
      <c r="G17" s="5" t="s">
        <v>13</v>
      </c>
      <c r="H17" s="6" t="s">
        <v>15</v>
      </c>
      <c r="I17" s="7" t="s">
        <v>13</v>
      </c>
      <c r="J17" s="8" t="s">
        <v>16</v>
      </c>
      <c r="K17" s="9" t="s">
        <v>13</v>
      </c>
      <c r="L17" s="10" t="s">
        <v>17</v>
      </c>
      <c r="M17" s="11" t="s">
        <v>13</v>
      </c>
      <c r="N17" s="12" t="s">
        <v>18</v>
      </c>
      <c r="O17" s="13" t="s">
        <v>13</v>
      </c>
      <c r="P17" s="14" t="s">
        <v>19</v>
      </c>
      <c r="Q17" s="15" t="s">
        <v>13</v>
      </c>
      <c r="R17" s="16" t="s">
        <v>31</v>
      </c>
      <c r="S17" s="17" t="s">
        <v>32</v>
      </c>
      <c r="T17" s="17" t="s">
        <v>33</v>
      </c>
      <c r="U17" s="18" t="s">
        <v>13</v>
      </c>
      <c r="V17" s="19" t="s">
        <v>34</v>
      </c>
    </row>
    <row r="18" spans="1:22">
      <c r="A18" s="22" t="s">
        <v>44</v>
      </c>
      <c r="B18" s="31" t="s">
        <v>21</v>
      </c>
      <c r="C18" s="26" t="s">
        <v>40</v>
      </c>
      <c r="D18" s="26">
        <v>52.5</v>
      </c>
      <c r="E18" s="77">
        <f>D18*0.6</f>
        <v>31.5</v>
      </c>
      <c r="F18" s="29">
        <v>1.912037037037037E-3</v>
      </c>
      <c r="G18" s="32">
        <v>51</v>
      </c>
      <c r="H18" s="33">
        <v>9.4097222222222227E-4</v>
      </c>
      <c r="I18" s="34">
        <v>57</v>
      </c>
      <c r="J18" s="35">
        <v>9</v>
      </c>
      <c r="K18" s="36">
        <v>44</v>
      </c>
      <c r="L18" s="37">
        <v>28</v>
      </c>
      <c r="M18" s="38">
        <v>36.699999999999996</v>
      </c>
      <c r="N18" s="39">
        <v>216</v>
      </c>
      <c r="O18" s="40">
        <v>20</v>
      </c>
      <c r="P18" s="41">
        <v>508</v>
      </c>
      <c r="Q18" s="42">
        <v>21</v>
      </c>
      <c r="R18" s="43"/>
      <c r="S18" s="44"/>
      <c r="T18" s="44"/>
      <c r="U18" s="45"/>
      <c r="V18" s="46">
        <f>U18+Q18+O18+M18+K18+I18+G18</f>
        <v>229.7</v>
      </c>
    </row>
    <row r="19" spans="1:22">
      <c r="A19" s="22" t="s">
        <v>45</v>
      </c>
      <c r="B19" s="31" t="s">
        <v>24</v>
      </c>
      <c r="C19" s="26" t="s">
        <v>37</v>
      </c>
      <c r="D19" s="26">
        <v>55.6</v>
      </c>
      <c r="E19" s="77">
        <f>0.6*D19</f>
        <v>33.36</v>
      </c>
      <c r="F19" s="29">
        <v>1.9768518518518516E-3</v>
      </c>
      <c r="G19" s="32">
        <v>43</v>
      </c>
      <c r="H19" s="33">
        <v>1.0208333333333334E-3</v>
      </c>
      <c r="I19" s="34">
        <v>37</v>
      </c>
      <c r="J19" s="35">
        <v>11</v>
      </c>
      <c r="K19" s="36">
        <v>52</v>
      </c>
      <c r="L19" s="37">
        <v>21</v>
      </c>
      <c r="M19" s="38">
        <v>24.799999999999994</v>
      </c>
      <c r="N19" s="39">
        <v>230</v>
      </c>
      <c r="O19" s="40">
        <v>23</v>
      </c>
      <c r="P19" s="41">
        <v>507</v>
      </c>
      <c r="Q19" s="42">
        <v>21</v>
      </c>
      <c r="R19" s="43"/>
      <c r="S19" s="44"/>
      <c r="T19" s="44"/>
      <c r="U19" s="45"/>
      <c r="V19" s="46">
        <f>U19+Q19+O19+M19+K19+I19+G19</f>
        <v>200.8</v>
      </c>
    </row>
    <row r="20" spans="1:22">
      <c r="A20" s="22" t="s">
        <v>46</v>
      </c>
      <c r="B20" s="31" t="s">
        <v>20</v>
      </c>
      <c r="C20" s="26" t="s">
        <v>35</v>
      </c>
      <c r="D20" s="26">
        <v>52.4</v>
      </c>
      <c r="E20" s="77">
        <f>0.6*D20</f>
        <v>31.439999999999998</v>
      </c>
      <c r="F20" s="29">
        <v>1.8043981481481481E-3</v>
      </c>
      <c r="G20" s="32">
        <v>63</v>
      </c>
      <c r="H20" s="33">
        <v>1.2222222222222222E-3</v>
      </c>
      <c r="I20" s="34">
        <v>0</v>
      </c>
      <c r="J20" s="35">
        <v>13</v>
      </c>
      <c r="K20" s="36">
        <v>60</v>
      </c>
      <c r="L20" s="37">
        <v>24</v>
      </c>
      <c r="M20" s="38">
        <v>29.899999999999991</v>
      </c>
      <c r="N20" s="39">
        <v>217</v>
      </c>
      <c r="O20" s="40">
        <v>20</v>
      </c>
      <c r="P20" s="41">
        <v>564</v>
      </c>
      <c r="Q20" s="42">
        <v>26</v>
      </c>
      <c r="R20" s="43"/>
      <c r="S20" s="44"/>
      <c r="T20" s="44"/>
      <c r="U20" s="45"/>
      <c r="V20" s="46">
        <f>U20+Q20+O20+M20+K20+I20+G20</f>
        <v>198.89999999999998</v>
      </c>
    </row>
    <row r="21" spans="1:22">
      <c r="A21" s="22" t="s">
        <v>47</v>
      </c>
      <c r="B21" s="71" t="s">
        <v>25</v>
      </c>
      <c r="C21" s="26" t="s">
        <v>36</v>
      </c>
      <c r="D21" s="26">
        <v>45.2</v>
      </c>
      <c r="E21" s="77">
        <f>0.6*D21</f>
        <v>27.12</v>
      </c>
      <c r="F21" s="29">
        <v>2.0787037037037037E-3</v>
      </c>
      <c r="G21" s="32">
        <v>32</v>
      </c>
      <c r="H21" s="33">
        <v>1.0138888888888888E-3</v>
      </c>
      <c r="I21" s="34">
        <v>39</v>
      </c>
      <c r="J21" s="35">
        <v>10</v>
      </c>
      <c r="K21" s="36">
        <v>48</v>
      </c>
      <c r="L21" s="37">
        <v>17</v>
      </c>
      <c r="M21" s="38">
        <v>17.999999999999996</v>
      </c>
      <c r="N21" s="39">
        <v>213</v>
      </c>
      <c r="O21" s="40">
        <v>19</v>
      </c>
      <c r="P21" s="41">
        <v>472</v>
      </c>
      <c r="Q21" s="42">
        <v>17</v>
      </c>
      <c r="R21" s="43"/>
      <c r="S21" s="44"/>
      <c r="T21" s="44"/>
      <c r="U21" s="45"/>
      <c r="V21" s="46">
        <f>U21+Q21+O21+M21+K21+I21+G21</f>
        <v>173</v>
      </c>
    </row>
    <row r="22" spans="1:22">
      <c r="A22" s="22" t="s">
        <v>48</v>
      </c>
      <c r="B22" s="31" t="s">
        <v>23</v>
      </c>
      <c r="C22" s="26" t="s">
        <v>41</v>
      </c>
      <c r="D22" s="26">
        <v>54.3</v>
      </c>
      <c r="E22" s="77">
        <f>0.6*D22</f>
        <v>32.58</v>
      </c>
      <c r="F22" s="29">
        <v>2.1122685185185185E-3</v>
      </c>
      <c r="G22" s="32">
        <v>29</v>
      </c>
      <c r="H22" s="33">
        <v>1.0069444444444444E-3</v>
      </c>
      <c r="I22" s="34">
        <v>41</v>
      </c>
      <c r="J22" s="35">
        <v>5</v>
      </c>
      <c r="K22" s="36">
        <v>27</v>
      </c>
      <c r="L22" s="37">
        <v>27</v>
      </c>
      <c r="M22" s="38">
        <v>34.999999999999993</v>
      </c>
      <c r="N22" s="39">
        <v>195</v>
      </c>
      <c r="O22" s="40">
        <v>15</v>
      </c>
      <c r="P22" s="41">
        <v>532</v>
      </c>
      <c r="Q22" s="42">
        <v>23</v>
      </c>
      <c r="R22" s="43"/>
      <c r="S22" s="44"/>
      <c r="T22" s="44"/>
      <c r="U22" s="45"/>
      <c r="V22" s="46">
        <f>U22+Q22+O22+M22+K22+I22+G22</f>
        <v>170</v>
      </c>
    </row>
    <row r="23" spans="1:22">
      <c r="A23" s="22" t="s">
        <v>49</v>
      </c>
      <c r="B23" s="71" t="s">
        <v>26</v>
      </c>
      <c r="C23" s="26" t="s">
        <v>39</v>
      </c>
      <c r="D23" s="26">
        <v>77.2</v>
      </c>
      <c r="E23" s="77">
        <f>0.6*D23</f>
        <v>46.32</v>
      </c>
      <c r="F23" s="29">
        <v>2.2187499999999998E-3</v>
      </c>
      <c r="G23" s="32">
        <v>17</v>
      </c>
      <c r="H23" s="33">
        <v>9.3865740740740726E-4</v>
      </c>
      <c r="I23" s="34">
        <v>58</v>
      </c>
      <c r="J23" s="35">
        <v>0</v>
      </c>
      <c r="K23" s="36">
        <v>0</v>
      </c>
      <c r="L23" s="37">
        <v>21</v>
      </c>
      <c r="M23" s="38">
        <v>24.799999999999994</v>
      </c>
      <c r="N23" s="39">
        <v>199</v>
      </c>
      <c r="O23" s="40">
        <v>16</v>
      </c>
      <c r="P23" s="41">
        <v>535</v>
      </c>
      <c r="Q23" s="42">
        <v>24</v>
      </c>
      <c r="R23" s="43"/>
      <c r="S23" s="44"/>
      <c r="T23" s="44"/>
      <c r="U23" s="45"/>
      <c r="V23" s="46">
        <f>U23+Q23+O23+M23+K23+I23+G23</f>
        <v>139.80000000000001</v>
      </c>
    </row>
    <row r="24" spans="1:22" ht="15" thickBot="1">
      <c r="A24" s="22" t="s">
        <v>50</v>
      </c>
      <c r="B24" s="47" t="s">
        <v>22</v>
      </c>
      <c r="C24" s="48" t="s">
        <v>38</v>
      </c>
      <c r="D24" s="48">
        <v>45.5</v>
      </c>
      <c r="E24" s="78">
        <f>0.6*D24</f>
        <v>27.3</v>
      </c>
      <c r="F24" s="49"/>
      <c r="G24" s="50">
        <v>0</v>
      </c>
      <c r="H24" s="51">
        <v>1.0891203703703703E-3</v>
      </c>
      <c r="I24" s="52">
        <v>20</v>
      </c>
      <c r="J24" s="53">
        <v>4</v>
      </c>
      <c r="K24" s="54">
        <v>22</v>
      </c>
      <c r="L24" s="55">
        <v>30</v>
      </c>
      <c r="M24" s="56">
        <v>40.1</v>
      </c>
      <c r="N24" s="57">
        <v>188</v>
      </c>
      <c r="O24" s="58">
        <v>14</v>
      </c>
      <c r="P24" s="59">
        <v>465</v>
      </c>
      <c r="Q24" s="60">
        <v>17</v>
      </c>
      <c r="R24" s="61"/>
      <c r="S24" s="62"/>
      <c r="T24" s="62"/>
      <c r="U24" s="63"/>
      <c r="V24" s="64">
        <f>U24+Q24+O24+M24+K24+I24+G24</f>
        <v>113.1</v>
      </c>
    </row>
    <row r="25" spans="1:22">
      <c r="E25" s="24"/>
    </row>
    <row r="26" spans="1:22" ht="15" thickBot="1">
      <c r="B26" s="28" t="s">
        <v>62</v>
      </c>
      <c r="E26" s="24"/>
    </row>
    <row r="27" spans="1:22">
      <c r="B27" s="1" t="s">
        <v>12</v>
      </c>
      <c r="C27" s="2" t="s">
        <v>27</v>
      </c>
      <c r="D27" s="2" t="s">
        <v>28</v>
      </c>
      <c r="E27" s="80" t="s">
        <v>29</v>
      </c>
      <c r="F27" s="4" t="s">
        <v>14</v>
      </c>
      <c r="G27" s="5" t="s">
        <v>13</v>
      </c>
      <c r="H27" s="6" t="s">
        <v>15</v>
      </c>
      <c r="I27" s="7" t="s">
        <v>13</v>
      </c>
      <c r="J27" s="8" t="s">
        <v>30</v>
      </c>
      <c r="K27" s="9" t="s">
        <v>13</v>
      </c>
      <c r="L27" s="10" t="s">
        <v>17</v>
      </c>
      <c r="M27" s="11" t="s">
        <v>13</v>
      </c>
      <c r="N27" s="12" t="s">
        <v>18</v>
      </c>
      <c r="O27" s="13" t="s">
        <v>13</v>
      </c>
      <c r="P27" s="14" t="s">
        <v>19</v>
      </c>
      <c r="Q27" s="15" t="s">
        <v>13</v>
      </c>
      <c r="R27" s="16" t="s">
        <v>31</v>
      </c>
      <c r="S27" s="17" t="s">
        <v>32</v>
      </c>
      <c r="T27" s="17" t="s">
        <v>33</v>
      </c>
      <c r="U27" s="18" t="s">
        <v>13</v>
      </c>
      <c r="V27" s="73" t="s">
        <v>34</v>
      </c>
    </row>
    <row r="28" spans="1:22">
      <c r="A28" s="22" t="s">
        <v>44</v>
      </c>
      <c r="B28" s="31" t="s">
        <v>69</v>
      </c>
      <c r="C28" s="26" t="s">
        <v>59</v>
      </c>
      <c r="D28" s="26">
        <v>72.8</v>
      </c>
      <c r="E28" s="77">
        <f>D28</f>
        <v>72.8</v>
      </c>
      <c r="F28" s="29">
        <v>1.5648148148148149E-3</v>
      </c>
      <c r="G28" s="32">
        <v>50</v>
      </c>
      <c r="H28" s="33">
        <v>7.6736111111111113E-4</v>
      </c>
      <c r="I28" s="34">
        <v>57</v>
      </c>
      <c r="J28" s="35">
        <v>11</v>
      </c>
      <c r="K28" s="36">
        <v>35</v>
      </c>
      <c r="L28" s="37">
        <v>29</v>
      </c>
      <c r="M28" s="38">
        <v>68.199999999999989</v>
      </c>
      <c r="N28" s="39">
        <v>251</v>
      </c>
      <c r="O28" s="40">
        <v>17</v>
      </c>
      <c r="P28" s="41">
        <v>757</v>
      </c>
      <c r="Q28" s="42">
        <v>31</v>
      </c>
      <c r="R28" s="43">
        <v>135</v>
      </c>
      <c r="S28" s="44">
        <v>110</v>
      </c>
      <c r="T28" s="44">
        <f>R28+S28</f>
        <v>245</v>
      </c>
      <c r="U28" s="45">
        <f>T28*0.16666</f>
        <v>40.831699999999998</v>
      </c>
      <c r="V28" s="74">
        <f>U28+Q28+O28+M28+K28+I28+G28</f>
        <v>299.0317</v>
      </c>
    </row>
    <row r="29" spans="1:22">
      <c r="A29" s="22" t="s">
        <v>45</v>
      </c>
      <c r="B29" s="31" t="s">
        <v>71</v>
      </c>
      <c r="C29" s="26" t="s">
        <v>113</v>
      </c>
      <c r="D29" s="26">
        <v>77.400000000000006</v>
      </c>
      <c r="E29" s="77">
        <f>D29</f>
        <v>77.400000000000006</v>
      </c>
      <c r="F29" s="29">
        <v>1.5543981481481483E-3</v>
      </c>
      <c r="G29" s="32">
        <v>51</v>
      </c>
      <c r="H29" s="33">
        <v>8.2523148148148158E-4</v>
      </c>
      <c r="I29" s="34">
        <v>40</v>
      </c>
      <c r="J29" s="35">
        <v>8</v>
      </c>
      <c r="K29" s="36">
        <v>26</v>
      </c>
      <c r="L29" s="37">
        <v>27</v>
      </c>
      <c r="M29" s="38">
        <v>63.399999999999977</v>
      </c>
      <c r="N29" s="39">
        <v>253</v>
      </c>
      <c r="O29" s="40">
        <v>17</v>
      </c>
      <c r="P29" s="41">
        <v>729</v>
      </c>
      <c r="Q29" s="42">
        <v>28</v>
      </c>
      <c r="R29" s="43">
        <v>130</v>
      </c>
      <c r="S29" s="44">
        <v>115</v>
      </c>
      <c r="T29" s="44">
        <f>R29+S29</f>
        <v>245</v>
      </c>
      <c r="U29" s="45">
        <f>T29*0.16666</f>
        <v>40.831699999999998</v>
      </c>
      <c r="V29" s="74">
        <f>U29+Q29+O29+M29+K29+I29+G29</f>
        <v>266.23169999999999</v>
      </c>
    </row>
    <row r="30" spans="1:22">
      <c r="A30" s="22" t="s">
        <v>46</v>
      </c>
      <c r="B30" s="31" t="s">
        <v>79</v>
      </c>
      <c r="C30" s="26" t="s">
        <v>110</v>
      </c>
      <c r="D30" s="26">
        <v>77.2</v>
      </c>
      <c r="E30" s="77">
        <f>D30</f>
        <v>77.2</v>
      </c>
      <c r="F30" s="29">
        <v>1.5821759259259259E-3</v>
      </c>
      <c r="G30" s="32">
        <v>48</v>
      </c>
      <c r="H30" s="33">
        <v>7.0833333333333338E-4</v>
      </c>
      <c r="I30" s="34">
        <v>73</v>
      </c>
      <c r="J30" s="35">
        <v>9</v>
      </c>
      <c r="K30" s="36">
        <v>29</v>
      </c>
      <c r="L30" s="37">
        <v>11</v>
      </c>
      <c r="M30" s="38">
        <v>24.999999999999996</v>
      </c>
      <c r="N30" s="39">
        <v>269</v>
      </c>
      <c r="O30" s="40">
        <v>21</v>
      </c>
      <c r="P30" s="41">
        <v>809</v>
      </c>
      <c r="Q30" s="42">
        <v>36</v>
      </c>
      <c r="R30" s="43">
        <v>100</v>
      </c>
      <c r="S30" s="44">
        <v>100</v>
      </c>
      <c r="T30" s="44">
        <f>R30+S30</f>
        <v>200</v>
      </c>
      <c r="U30" s="45">
        <f>T30*0.16666</f>
        <v>33.332000000000001</v>
      </c>
      <c r="V30" s="74">
        <f>U30+Q30+O30+M30+K30+I30+G30</f>
        <v>265.33199999999999</v>
      </c>
    </row>
    <row r="31" spans="1:22">
      <c r="A31" s="76" t="s">
        <v>46</v>
      </c>
      <c r="B31" s="31" t="s">
        <v>68</v>
      </c>
      <c r="C31" s="26" t="s">
        <v>41</v>
      </c>
      <c r="D31" s="26">
        <v>75.400000000000006</v>
      </c>
      <c r="E31" s="77">
        <f>D31</f>
        <v>75.400000000000006</v>
      </c>
      <c r="F31" s="29">
        <v>1.6400462962962963E-3</v>
      </c>
      <c r="G31" s="32">
        <v>41</v>
      </c>
      <c r="H31" s="33">
        <v>9.1782407407407405E-4</v>
      </c>
      <c r="I31" s="34">
        <v>15</v>
      </c>
      <c r="J31" s="35">
        <v>19</v>
      </c>
      <c r="K31" s="36">
        <v>59</v>
      </c>
      <c r="L31" s="37">
        <v>22</v>
      </c>
      <c r="M31" s="38">
        <v>51.399999999999984</v>
      </c>
      <c r="N31" s="39">
        <v>266</v>
      </c>
      <c r="O31" s="40">
        <v>20</v>
      </c>
      <c r="P31" s="41">
        <v>810</v>
      </c>
      <c r="Q31" s="42">
        <v>36</v>
      </c>
      <c r="R31" s="43">
        <v>130</v>
      </c>
      <c r="S31" s="44">
        <v>125</v>
      </c>
      <c r="T31" s="44">
        <f>R31+S31</f>
        <v>255</v>
      </c>
      <c r="U31" s="45">
        <f>T31*0.16666</f>
        <v>42.4983</v>
      </c>
      <c r="V31" s="74">
        <f>U31+Q31+O31+M31+K31+I31+G31</f>
        <v>264.89829999999995</v>
      </c>
    </row>
    <row r="32" spans="1:22">
      <c r="A32" s="22" t="s">
        <v>48</v>
      </c>
      <c r="B32" s="31" t="s">
        <v>70</v>
      </c>
      <c r="C32" s="26" t="s">
        <v>40</v>
      </c>
      <c r="D32" s="26">
        <v>65.7</v>
      </c>
      <c r="E32" s="77">
        <f>D32</f>
        <v>65.7</v>
      </c>
      <c r="F32" s="29">
        <v>1.6319444444444445E-3</v>
      </c>
      <c r="G32" s="32">
        <v>42</v>
      </c>
      <c r="H32" s="33">
        <v>8.4722222222222219E-4</v>
      </c>
      <c r="I32" s="34">
        <v>34</v>
      </c>
      <c r="J32" s="35">
        <v>12</v>
      </c>
      <c r="K32" s="36">
        <v>38</v>
      </c>
      <c r="L32" s="37">
        <v>24</v>
      </c>
      <c r="M32" s="38">
        <v>56.199999999999982</v>
      </c>
      <c r="N32" s="39">
        <v>264</v>
      </c>
      <c r="O32" s="40">
        <v>19</v>
      </c>
      <c r="P32" s="41">
        <v>718</v>
      </c>
      <c r="Q32" s="42">
        <v>27</v>
      </c>
      <c r="R32" s="43">
        <v>115</v>
      </c>
      <c r="S32" s="44">
        <v>95</v>
      </c>
      <c r="T32" s="44">
        <f>R32+S32</f>
        <v>210</v>
      </c>
      <c r="U32" s="45">
        <f>T32*0.16666</f>
        <v>34.998600000000003</v>
      </c>
      <c r="V32" s="74">
        <f>U32+Q32+O32+M32+K32+I32+G32</f>
        <v>251.1986</v>
      </c>
    </row>
    <row r="33" spans="1:22">
      <c r="A33" s="22" t="s">
        <v>49</v>
      </c>
      <c r="B33" s="31" t="s">
        <v>80</v>
      </c>
      <c r="C33" s="26" t="s">
        <v>35</v>
      </c>
      <c r="D33" s="26">
        <v>80.5</v>
      </c>
      <c r="E33" s="77">
        <f>D33</f>
        <v>80.5</v>
      </c>
      <c r="F33" s="29">
        <v>1.6203703703703703E-3</v>
      </c>
      <c r="G33" s="32">
        <v>43</v>
      </c>
      <c r="H33" s="33">
        <v>7.8240740740740744E-4</v>
      </c>
      <c r="I33" s="34">
        <v>52</v>
      </c>
      <c r="J33" s="35">
        <v>8</v>
      </c>
      <c r="K33" s="36">
        <v>26</v>
      </c>
      <c r="L33" s="37">
        <v>12</v>
      </c>
      <c r="M33" s="38">
        <v>27.399999999999995</v>
      </c>
      <c r="N33" s="39">
        <v>275</v>
      </c>
      <c r="O33" s="40">
        <v>22</v>
      </c>
      <c r="P33" s="41">
        <v>892</v>
      </c>
      <c r="Q33" s="42">
        <v>44</v>
      </c>
      <c r="R33" s="43">
        <v>100</v>
      </c>
      <c r="S33" s="44">
        <v>100</v>
      </c>
      <c r="T33" s="44">
        <f>R33+S33</f>
        <v>200</v>
      </c>
      <c r="U33" s="45">
        <f>T33*0.16666</f>
        <v>33.332000000000001</v>
      </c>
      <c r="V33" s="74">
        <f>U33+Q33+O33+M33+K33+I33+G33</f>
        <v>247.73199999999997</v>
      </c>
    </row>
    <row r="34" spans="1:22">
      <c r="A34" s="22" t="s">
        <v>50</v>
      </c>
      <c r="B34" s="31" t="s">
        <v>73</v>
      </c>
      <c r="C34" s="26" t="s">
        <v>109</v>
      </c>
      <c r="D34" s="26">
        <v>76.099999999999994</v>
      </c>
      <c r="E34" s="77">
        <f>D34</f>
        <v>76.099999999999994</v>
      </c>
      <c r="F34" s="29">
        <v>1.6527777777777775E-3</v>
      </c>
      <c r="G34" s="32">
        <v>39</v>
      </c>
      <c r="H34" s="33">
        <v>8.6805555555555551E-4</v>
      </c>
      <c r="I34" s="34">
        <v>29</v>
      </c>
      <c r="J34" s="35">
        <v>8</v>
      </c>
      <c r="K34" s="36">
        <v>26</v>
      </c>
      <c r="L34" s="37">
        <v>22</v>
      </c>
      <c r="M34" s="38">
        <v>51.399999999999984</v>
      </c>
      <c r="N34" s="39">
        <v>271</v>
      </c>
      <c r="O34" s="40">
        <v>21</v>
      </c>
      <c r="P34" s="41">
        <v>802</v>
      </c>
      <c r="Q34" s="42">
        <v>35</v>
      </c>
      <c r="R34" s="43">
        <v>120</v>
      </c>
      <c r="S34" s="44">
        <v>100</v>
      </c>
      <c r="T34" s="44">
        <f>R34+S34</f>
        <v>220</v>
      </c>
      <c r="U34" s="45">
        <f>T34*0.16666</f>
        <v>36.665199999999999</v>
      </c>
      <c r="V34" s="74">
        <f>U34+Q34+O34+M34+K34+I34+G34</f>
        <v>238.06519999999998</v>
      </c>
    </row>
    <row r="35" spans="1:22">
      <c r="A35" s="22" t="s">
        <v>51</v>
      </c>
      <c r="B35" s="31" t="s">
        <v>81</v>
      </c>
      <c r="C35" s="26" t="s">
        <v>35</v>
      </c>
      <c r="D35" s="26">
        <v>80.7</v>
      </c>
      <c r="E35" s="77">
        <f>D35</f>
        <v>80.7</v>
      </c>
      <c r="F35" s="29">
        <v>1.6249999999999999E-3</v>
      </c>
      <c r="G35" s="32">
        <v>43</v>
      </c>
      <c r="H35" s="33">
        <v>8.1134259259259267E-4</v>
      </c>
      <c r="I35" s="34">
        <v>44</v>
      </c>
      <c r="J35" s="35">
        <v>6</v>
      </c>
      <c r="K35" s="36">
        <v>20</v>
      </c>
      <c r="L35" s="37">
        <v>13</v>
      </c>
      <c r="M35" s="38">
        <v>29.799999999999994</v>
      </c>
      <c r="N35" s="39">
        <v>265</v>
      </c>
      <c r="O35" s="40">
        <v>20</v>
      </c>
      <c r="P35" s="41">
        <v>840</v>
      </c>
      <c r="Q35" s="42">
        <v>39</v>
      </c>
      <c r="R35" s="43">
        <v>115</v>
      </c>
      <c r="S35" s="44">
        <v>90</v>
      </c>
      <c r="T35" s="44">
        <f>R35+S35</f>
        <v>205</v>
      </c>
      <c r="U35" s="45">
        <f>T35*0.16666</f>
        <v>34.165300000000002</v>
      </c>
      <c r="V35" s="74">
        <f>U35+Q35+O35+M35+K35+I35+G35</f>
        <v>229.96530000000001</v>
      </c>
    </row>
    <row r="36" spans="1:22">
      <c r="A36" s="22" t="s">
        <v>52</v>
      </c>
      <c r="B36" s="31" t="s">
        <v>74</v>
      </c>
      <c r="C36" s="26" t="s">
        <v>59</v>
      </c>
      <c r="D36" s="26">
        <v>68.5</v>
      </c>
      <c r="E36" s="77">
        <f>D36</f>
        <v>68.5</v>
      </c>
      <c r="F36" s="29">
        <v>1.6365740740740739E-3</v>
      </c>
      <c r="G36" s="32">
        <v>41</v>
      </c>
      <c r="H36" s="33">
        <v>8.4837962962962959E-4</v>
      </c>
      <c r="I36" s="34">
        <v>34</v>
      </c>
      <c r="J36" s="35">
        <v>7</v>
      </c>
      <c r="K36" s="36">
        <v>23</v>
      </c>
      <c r="L36" s="37">
        <v>22</v>
      </c>
      <c r="M36" s="38">
        <v>51.399999999999984</v>
      </c>
      <c r="N36" s="39">
        <v>223</v>
      </c>
      <c r="O36" s="40">
        <v>10</v>
      </c>
      <c r="P36" s="41">
        <v>695</v>
      </c>
      <c r="Q36" s="42">
        <v>25</v>
      </c>
      <c r="R36" s="43">
        <v>110</v>
      </c>
      <c r="S36" s="44">
        <v>80</v>
      </c>
      <c r="T36" s="44">
        <f>R36+S36</f>
        <v>190</v>
      </c>
      <c r="U36" s="45">
        <f>T36*0.16666</f>
        <v>31.665400000000002</v>
      </c>
      <c r="V36" s="74">
        <f>U36+Q36+O36+M36+K36+I36+G36</f>
        <v>216.06539999999998</v>
      </c>
    </row>
    <row r="37" spans="1:22">
      <c r="A37" s="76" t="s">
        <v>52</v>
      </c>
      <c r="B37" s="31" t="s">
        <v>83</v>
      </c>
      <c r="C37" s="26" t="s">
        <v>35</v>
      </c>
      <c r="D37" s="26">
        <v>78</v>
      </c>
      <c r="E37" s="77">
        <f>D37</f>
        <v>78</v>
      </c>
      <c r="F37" s="29">
        <v>1.6215277777777779E-3</v>
      </c>
      <c r="G37" s="32">
        <v>43</v>
      </c>
      <c r="H37" s="33">
        <v>8.4259259259259259E-4</v>
      </c>
      <c r="I37" s="34">
        <v>36</v>
      </c>
      <c r="J37" s="35">
        <v>8</v>
      </c>
      <c r="K37" s="36">
        <v>26</v>
      </c>
      <c r="L37" s="37">
        <v>9</v>
      </c>
      <c r="M37" s="38">
        <v>20.2</v>
      </c>
      <c r="N37" s="39">
        <v>251</v>
      </c>
      <c r="O37" s="40">
        <v>17</v>
      </c>
      <c r="P37" s="41">
        <v>819</v>
      </c>
      <c r="Q37" s="42">
        <v>37</v>
      </c>
      <c r="R37" s="43">
        <v>120</v>
      </c>
      <c r="S37" s="44">
        <v>100</v>
      </c>
      <c r="T37" s="44">
        <f>R37+S37</f>
        <v>220</v>
      </c>
      <c r="U37" s="45">
        <f>T37*0.16666</f>
        <v>36.665199999999999</v>
      </c>
      <c r="V37" s="74">
        <f>U37+Q37+O37+M37+K37+I37+G37</f>
        <v>215.86520000000002</v>
      </c>
    </row>
    <row r="38" spans="1:22">
      <c r="A38" s="23" t="s">
        <v>54</v>
      </c>
      <c r="B38" s="31" t="s">
        <v>77</v>
      </c>
      <c r="C38" s="26" t="s">
        <v>37</v>
      </c>
      <c r="D38" s="26">
        <v>75</v>
      </c>
      <c r="E38" s="77">
        <f>D38</f>
        <v>75</v>
      </c>
      <c r="F38" s="29">
        <v>1.5381944444444445E-3</v>
      </c>
      <c r="G38" s="32">
        <v>53</v>
      </c>
      <c r="H38" s="33">
        <v>8.3680555555555559E-4</v>
      </c>
      <c r="I38" s="34">
        <v>37</v>
      </c>
      <c r="J38" s="35">
        <v>6</v>
      </c>
      <c r="K38" s="36">
        <v>20</v>
      </c>
      <c r="L38" s="37">
        <v>15</v>
      </c>
      <c r="M38" s="38">
        <v>34.599999999999994</v>
      </c>
      <c r="N38" s="39">
        <v>237</v>
      </c>
      <c r="O38" s="40">
        <v>13</v>
      </c>
      <c r="P38" s="41">
        <v>676</v>
      </c>
      <c r="Q38" s="42">
        <v>23</v>
      </c>
      <c r="R38" s="43">
        <v>110</v>
      </c>
      <c r="S38" s="44">
        <v>90</v>
      </c>
      <c r="T38" s="44">
        <f>R38+S38</f>
        <v>200</v>
      </c>
      <c r="U38" s="45">
        <f>T38*0.16666</f>
        <v>33.332000000000001</v>
      </c>
      <c r="V38" s="74">
        <f>U38+Q38+O38+M38+K38+I38+G38</f>
        <v>213.93199999999999</v>
      </c>
    </row>
    <row r="39" spans="1:22">
      <c r="A39" s="23" t="s">
        <v>55</v>
      </c>
      <c r="B39" s="31" t="s">
        <v>76</v>
      </c>
      <c r="C39" s="26" t="s">
        <v>35</v>
      </c>
      <c r="D39" s="26">
        <v>81.400000000000006</v>
      </c>
      <c r="E39" s="77">
        <f>D39</f>
        <v>81.400000000000006</v>
      </c>
      <c r="F39" s="29">
        <v>1.5914351851851851E-3</v>
      </c>
      <c r="G39" s="32">
        <v>47</v>
      </c>
      <c r="H39" s="33">
        <v>9.6412037037037039E-4</v>
      </c>
      <c r="I39" s="34">
        <v>2</v>
      </c>
      <c r="J39" s="35">
        <v>11</v>
      </c>
      <c r="K39" s="36">
        <v>35</v>
      </c>
      <c r="L39" s="37">
        <v>16</v>
      </c>
      <c r="M39" s="38">
        <v>36.999999999999993</v>
      </c>
      <c r="N39" s="39">
        <v>262</v>
      </c>
      <c r="O39" s="40">
        <v>19</v>
      </c>
      <c r="P39" s="41">
        <v>803</v>
      </c>
      <c r="Q39" s="42">
        <v>35</v>
      </c>
      <c r="R39" s="43">
        <v>110</v>
      </c>
      <c r="S39" s="44">
        <v>95</v>
      </c>
      <c r="T39" s="44">
        <f>R39+S39</f>
        <v>205</v>
      </c>
      <c r="U39" s="45">
        <f>T39*0.16666</f>
        <v>34.165300000000002</v>
      </c>
      <c r="V39" s="74">
        <f>U39+Q39+O39+M39+K39+I39+G39</f>
        <v>209.1653</v>
      </c>
    </row>
    <row r="40" spans="1:22">
      <c r="A40" s="23" t="s">
        <v>56</v>
      </c>
      <c r="B40" s="31" t="s">
        <v>84</v>
      </c>
      <c r="C40" s="26" t="s">
        <v>114</v>
      </c>
      <c r="D40" s="26">
        <v>79.2</v>
      </c>
      <c r="E40" s="77">
        <f>D40</f>
        <v>79.2</v>
      </c>
      <c r="F40" s="29">
        <v>1.6273148148148147E-3</v>
      </c>
      <c r="G40" s="32">
        <v>42</v>
      </c>
      <c r="H40" s="33">
        <v>8.1712962962962978E-4</v>
      </c>
      <c r="I40" s="34">
        <v>43</v>
      </c>
      <c r="J40" s="35">
        <v>4</v>
      </c>
      <c r="K40" s="36">
        <v>14</v>
      </c>
      <c r="L40" s="37">
        <v>13</v>
      </c>
      <c r="M40" s="38">
        <v>29.799999999999994</v>
      </c>
      <c r="N40" s="39">
        <v>267</v>
      </c>
      <c r="O40" s="40">
        <v>20</v>
      </c>
      <c r="P40" s="41">
        <v>659</v>
      </c>
      <c r="Q40" s="42">
        <v>22</v>
      </c>
      <c r="R40" s="43">
        <v>110</v>
      </c>
      <c r="S40" s="44">
        <v>115</v>
      </c>
      <c r="T40" s="44">
        <f>R40+S40</f>
        <v>225</v>
      </c>
      <c r="U40" s="45">
        <f>T40*0.16666</f>
        <v>37.4985</v>
      </c>
      <c r="V40" s="74">
        <f>U40+Q40+O40+M40+K40+I40+G40</f>
        <v>208.29849999999999</v>
      </c>
    </row>
    <row r="41" spans="1:22">
      <c r="A41" s="23" t="s">
        <v>57</v>
      </c>
      <c r="B41" s="31" t="s">
        <v>75</v>
      </c>
      <c r="C41" s="26" t="s">
        <v>59</v>
      </c>
      <c r="D41" s="26">
        <v>66.599999999999994</v>
      </c>
      <c r="E41" s="77">
        <f>D41</f>
        <v>66.599999999999994</v>
      </c>
      <c r="F41" s="29">
        <v>1.6053240740740741E-3</v>
      </c>
      <c r="G41" s="32">
        <v>45</v>
      </c>
      <c r="H41" s="33">
        <v>9.5254629629629628E-4</v>
      </c>
      <c r="I41" s="34">
        <v>5</v>
      </c>
      <c r="J41" s="35">
        <v>7</v>
      </c>
      <c r="K41" s="36">
        <v>23</v>
      </c>
      <c r="L41" s="37">
        <v>22</v>
      </c>
      <c r="M41" s="38">
        <v>51.399999999999984</v>
      </c>
      <c r="N41" s="39">
        <v>252</v>
      </c>
      <c r="O41" s="40">
        <v>17</v>
      </c>
      <c r="P41" s="41">
        <v>731</v>
      </c>
      <c r="Q41" s="42">
        <v>29</v>
      </c>
      <c r="R41" s="43">
        <v>115</v>
      </c>
      <c r="S41" s="44">
        <v>95</v>
      </c>
      <c r="T41" s="44">
        <f>R41+S41</f>
        <v>210</v>
      </c>
      <c r="U41" s="45">
        <f>T41*0.16666</f>
        <v>34.998600000000003</v>
      </c>
      <c r="V41" s="74">
        <f>U41+Q41+O41+M41+K41+I41+G41</f>
        <v>205.39859999999999</v>
      </c>
    </row>
    <row r="42" spans="1:22">
      <c r="A42" s="23" t="s">
        <v>58</v>
      </c>
      <c r="B42" s="31" t="s">
        <v>72</v>
      </c>
      <c r="C42" s="26" t="s">
        <v>111</v>
      </c>
      <c r="D42" s="26">
        <v>72.599999999999994</v>
      </c>
      <c r="E42" s="77">
        <f>D42</f>
        <v>72.599999999999994</v>
      </c>
      <c r="F42" s="29">
        <v>1.7025462962962964E-3</v>
      </c>
      <c r="G42" s="32">
        <v>33</v>
      </c>
      <c r="H42" s="33">
        <v>9.930555555555554E-4</v>
      </c>
      <c r="I42" s="34">
        <v>0</v>
      </c>
      <c r="J42" s="35">
        <v>10</v>
      </c>
      <c r="K42" s="36">
        <v>32</v>
      </c>
      <c r="L42" s="37">
        <v>20</v>
      </c>
      <c r="M42" s="38">
        <v>46.599999999999987</v>
      </c>
      <c r="N42" s="39">
        <v>252</v>
      </c>
      <c r="O42" s="40">
        <v>17</v>
      </c>
      <c r="P42" s="41">
        <v>802</v>
      </c>
      <c r="Q42" s="42">
        <v>35</v>
      </c>
      <c r="R42" s="43">
        <v>110</v>
      </c>
      <c r="S42" s="44">
        <v>95</v>
      </c>
      <c r="T42" s="44">
        <f>R42+S42</f>
        <v>205</v>
      </c>
      <c r="U42" s="45">
        <f>T42*0.16666</f>
        <v>34.165300000000002</v>
      </c>
      <c r="V42" s="74">
        <f>U42+Q42+O42+M42+K42+I42+G42</f>
        <v>197.7653</v>
      </c>
    </row>
    <row r="43" spans="1:22">
      <c r="A43" s="23" t="s">
        <v>63</v>
      </c>
      <c r="B43" s="31" t="s">
        <v>78</v>
      </c>
      <c r="C43" s="26" t="s">
        <v>113</v>
      </c>
      <c r="D43" s="26">
        <v>74.8</v>
      </c>
      <c r="E43" s="77">
        <f>D43</f>
        <v>74.8</v>
      </c>
      <c r="F43" s="29">
        <v>1.6284722222222221E-3</v>
      </c>
      <c r="G43" s="32">
        <v>42</v>
      </c>
      <c r="H43" s="33">
        <v>9.1319444444444434E-4</v>
      </c>
      <c r="I43" s="34">
        <v>16</v>
      </c>
      <c r="J43" s="35">
        <v>9</v>
      </c>
      <c r="K43" s="36">
        <v>29</v>
      </c>
      <c r="L43" s="37">
        <v>12</v>
      </c>
      <c r="M43" s="38">
        <v>27.399999999999995</v>
      </c>
      <c r="N43" s="39">
        <v>248</v>
      </c>
      <c r="O43" s="40">
        <v>16</v>
      </c>
      <c r="P43" s="41">
        <v>752</v>
      </c>
      <c r="Q43" s="42">
        <v>30</v>
      </c>
      <c r="R43" s="43">
        <v>105</v>
      </c>
      <c r="S43" s="44">
        <v>100</v>
      </c>
      <c r="T43" s="44">
        <f>R43+S43</f>
        <v>205</v>
      </c>
      <c r="U43" s="45">
        <f>T43*0.16666</f>
        <v>34.165300000000002</v>
      </c>
      <c r="V43" s="74">
        <f>U43+Q43+O43+M43+K43+I43+G43</f>
        <v>194.56529999999998</v>
      </c>
    </row>
    <row r="44" spans="1:22">
      <c r="A44" s="23" t="s">
        <v>64</v>
      </c>
      <c r="B44" s="31" t="s">
        <v>85</v>
      </c>
      <c r="C44" s="26" t="s">
        <v>112</v>
      </c>
      <c r="D44" s="26">
        <v>78.900000000000006</v>
      </c>
      <c r="E44" s="77">
        <f>D44</f>
        <v>78.900000000000006</v>
      </c>
      <c r="F44" s="29">
        <v>1.5671296296296299E-3</v>
      </c>
      <c r="G44" s="32">
        <v>50</v>
      </c>
      <c r="H44" s="33">
        <v>9.0624999999999994E-4</v>
      </c>
      <c r="I44" s="34">
        <v>18</v>
      </c>
      <c r="J44" s="35">
        <v>5</v>
      </c>
      <c r="K44" s="36">
        <v>17</v>
      </c>
      <c r="L44" s="37">
        <v>9</v>
      </c>
      <c r="M44" s="38">
        <v>20.2</v>
      </c>
      <c r="N44" s="39">
        <v>244</v>
      </c>
      <c r="O44" s="40">
        <v>15</v>
      </c>
      <c r="P44" s="41">
        <v>685</v>
      </c>
      <c r="Q44" s="42">
        <v>24</v>
      </c>
      <c r="R44" s="43">
        <v>110</v>
      </c>
      <c r="S44" s="44">
        <v>95</v>
      </c>
      <c r="T44" s="44">
        <f>R44+S44</f>
        <v>205</v>
      </c>
      <c r="U44" s="45">
        <f>T44*0.16666</f>
        <v>34.165300000000002</v>
      </c>
      <c r="V44" s="74">
        <f>U44+Q44+O44+M44+K44+I44+G44</f>
        <v>178.36529999999999</v>
      </c>
    </row>
    <row r="45" spans="1:22">
      <c r="A45" s="23" t="s">
        <v>65</v>
      </c>
      <c r="B45" s="31" t="s">
        <v>82</v>
      </c>
      <c r="C45" s="26" t="s">
        <v>38</v>
      </c>
      <c r="D45" s="26">
        <v>69.7</v>
      </c>
      <c r="E45" s="77">
        <f>D45</f>
        <v>69.7</v>
      </c>
      <c r="F45" s="29">
        <v>1.5960648148148149E-3</v>
      </c>
      <c r="G45" s="32">
        <v>46</v>
      </c>
      <c r="H45" s="33">
        <v>9.5833333333333328E-4</v>
      </c>
      <c r="I45" s="34">
        <v>4</v>
      </c>
      <c r="J45" s="35">
        <v>5</v>
      </c>
      <c r="K45" s="36">
        <v>17</v>
      </c>
      <c r="L45" s="37">
        <v>13</v>
      </c>
      <c r="M45" s="38">
        <v>29.799999999999994</v>
      </c>
      <c r="N45" s="39">
        <v>218</v>
      </c>
      <c r="O45" s="40">
        <v>9</v>
      </c>
      <c r="P45" s="41">
        <v>688</v>
      </c>
      <c r="Q45" s="42">
        <v>25</v>
      </c>
      <c r="R45" s="43">
        <v>100</v>
      </c>
      <c r="S45" s="44">
        <v>80</v>
      </c>
      <c r="T45" s="44">
        <f>R45+S45</f>
        <v>180</v>
      </c>
      <c r="U45" s="45">
        <f>T45*0.16666</f>
        <v>29.998799999999999</v>
      </c>
      <c r="V45" s="74">
        <f>U45+Q45+O45+M45+K45+I45+G45</f>
        <v>160.7988</v>
      </c>
    </row>
    <row r="46" spans="1:22">
      <c r="A46" s="23" t="s">
        <v>66</v>
      </c>
      <c r="B46" s="31" t="s">
        <v>88</v>
      </c>
      <c r="C46" s="26" t="s">
        <v>110</v>
      </c>
      <c r="D46" s="26">
        <v>74.7</v>
      </c>
      <c r="E46" s="77">
        <f>D46</f>
        <v>74.7</v>
      </c>
      <c r="F46" s="29">
        <v>1.6365740740740739E-3</v>
      </c>
      <c r="G46" s="32">
        <v>41</v>
      </c>
      <c r="H46" s="33">
        <v>9.5833333333333328E-4</v>
      </c>
      <c r="I46" s="34">
        <v>4</v>
      </c>
      <c r="J46" s="35">
        <v>2</v>
      </c>
      <c r="K46" s="36">
        <v>8</v>
      </c>
      <c r="L46" s="37">
        <v>10</v>
      </c>
      <c r="M46" s="38">
        <v>22.599999999999998</v>
      </c>
      <c r="N46" s="39">
        <v>247</v>
      </c>
      <c r="O46" s="40">
        <v>16</v>
      </c>
      <c r="P46" s="41">
        <v>821</v>
      </c>
      <c r="Q46" s="42">
        <v>37</v>
      </c>
      <c r="R46" s="43">
        <v>95</v>
      </c>
      <c r="S46" s="44">
        <v>85</v>
      </c>
      <c r="T46" s="44">
        <f>R46+S46</f>
        <v>180</v>
      </c>
      <c r="U46" s="45">
        <f>T46*0.16666</f>
        <v>29.998799999999999</v>
      </c>
      <c r="V46" s="74">
        <f>U46+Q46+O46+M46+K46+I46+G46</f>
        <v>158.59879999999998</v>
      </c>
    </row>
    <row r="47" spans="1:22">
      <c r="A47" s="23" t="s">
        <v>67</v>
      </c>
      <c r="B47" s="31" t="s">
        <v>86</v>
      </c>
      <c r="C47" s="26" t="s">
        <v>109</v>
      </c>
      <c r="D47" s="26">
        <v>82.9</v>
      </c>
      <c r="E47" s="77">
        <f>D47</f>
        <v>82.9</v>
      </c>
      <c r="F47" s="29">
        <v>1.6481481481481479E-3</v>
      </c>
      <c r="G47" s="32">
        <v>40</v>
      </c>
      <c r="H47" s="33">
        <v>9.5833333333333328E-4</v>
      </c>
      <c r="I47" s="34">
        <v>4</v>
      </c>
      <c r="J47" s="35">
        <v>4</v>
      </c>
      <c r="K47" s="36">
        <v>14</v>
      </c>
      <c r="L47" s="37">
        <v>9</v>
      </c>
      <c r="M47" s="38">
        <v>20.2</v>
      </c>
      <c r="N47" s="39">
        <v>246</v>
      </c>
      <c r="O47" s="40">
        <v>15</v>
      </c>
      <c r="P47" s="41">
        <v>754</v>
      </c>
      <c r="Q47" s="42">
        <v>31</v>
      </c>
      <c r="R47" s="43">
        <v>100</v>
      </c>
      <c r="S47" s="44">
        <v>85</v>
      </c>
      <c r="T47" s="44">
        <f>R47+S47</f>
        <v>185</v>
      </c>
      <c r="U47" s="45">
        <f>T47*0.16666</f>
        <v>30.832100000000001</v>
      </c>
      <c r="V47" s="74">
        <f>U47+Q47+O47+M47+K47+I47+G47</f>
        <v>155.03210000000001</v>
      </c>
    </row>
    <row r="48" spans="1:22">
      <c r="A48" s="23" t="s">
        <v>103</v>
      </c>
      <c r="B48" s="31" t="s">
        <v>87</v>
      </c>
      <c r="C48" s="26" t="s">
        <v>35</v>
      </c>
      <c r="D48" s="26">
        <v>68</v>
      </c>
      <c r="E48" s="77">
        <f>D48</f>
        <v>68</v>
      </c>
      <c r="F48" s="29">
        <v>1.7013888888888892E-3</v>
      </c>
      <c r="G48" s="32">
        <v>33</v>
      </c>
      <c r="H48" s="33">
        <v>9.3865740740740726E-4</v>
      </c>
      <c r="I48" s="34">
        <v>9</v>
      </c>
      <c r="J48" s="35">
        <v>8</v>
      </c>
      <c r="K48" s="36">
        <v>26</v>
      </c>
      <c r="L48" s="37">
        <v>4</v>
      </c>
      <c r="M48" s="38">
        <v>8.1999999999999993</v>
      </c>
      <c r="N48" s="39">
        <v>259</v>
      </c>
      <c r="O48" s="40">
        <v>18</v>
      </c>
      <c r="P48" s="41">
        <v>715</v>
      </c>
      <c r="Q48" s="42">
        <v>27</v>
      </c>
      <c r="R48" s="43">
        <v>75</v>
      </c>
      <c r="S48" s="44">
        <v>80</v>
      </c>
      <c r="T48" s="44">
        <f>R48+S48</f>
        <v>155</v>
      </c>
      <c r="U48" s="45">
        <f>T48*0.16666</f>
        <v>25.8323</v>
      </c>
      <c r="V48" s="74">
        <f>U48+Q48+O48+M48+K48+I48+G48</f>
        <v>147.03230000000002</v>
      </c>
    </row>
    <row r="49" spans="1:22">
      <c r="A49" s="23" t="s">
        <v>104</v>
      </c>
      <c r="B49" s="31" t="s">
        <v>89</v>
      </c>
      <c r="C49" s="26" t="s">
        <v>108</v>
      </c>
      <c r="D49" s="26">
        <v>85.6</v>
      </c>
      <c r="E49" s="77">
        <f>D49</f>
        <v>85.6</v>
      </c>
      <c r="F49" s="29">
        <v>1.7395833333333332E-3</v>
      </c>
      <c r="G49" s="32">
        <v>29</v>
      </c>
      <c r="H49" s="33">
        <v>9.3287037037037036E-4</v>
      </c>
      <c r="I49" s="34">
        <v>11</v>
      </c>
      <c r="J49" s="35">
        <v>5</v>
      </c>
      <c r="K49" s="36">
        <v>17</v>
      </c>
      <c r="L49" s="37">
        <v>5</v>
      </c>
      <c r="M49" s="38">
        <v>10.6</v>
      </c>
      <c r="N49" s="39">
        <v>247</v>
      </c>
      <c r="O49" s="40">
        <v>16</v>
      </c>
      <c r="P49" s="41">
        <v>738</v>
      </c>
      <c r="Q49" s="42">
        <v>29</v>
      </c>
      <c r="R49" s="43">
        <v>100</v>
      </c>
      <c r="S49" s="44">
        <v>85</v>
      </c>
      <c r="T49" s="44">
        <f>R49+S49</f>
        <v>185</v>
      </c>
      <c r="U49" s="45">
        <f>T49*0.16666</f>
        <v>30.832100000000001</v>
      </c>
      <c r="V49" s="74">
        <f>U49+Q49+O49+M49+K49+I49+G49</f>
        <v>143.43209999999999</v>
      </c>
    </row>
    <row r="50" spans="1:22">
      <c r="A50" s="23" t="s">
        <v>105</v>
      </c>
      <c r="B50" s="31" t="s">
        <v>91</v>
      </c>
      <c r="C50" s="26" t="s">
        <v>110</v>
      </c>
      <c r="D50" s="26">
        <v>85.5</v>
      </c>
      <c r="E50" s="77">
        <f>D50</f>
        <v>85.5</v>
      </c>
      <c r="F50" s="29">
        <v>1.7476851851851852E-3</v>
      </c>
      <c r="G50" s="32">
        <v>28</v>
      </c>
      <c r="H50" s="33">
        <v>9.3171296296296307E-4</v>
      </c>
      <c r="I50" s="34">
        <v>11</v>
      </c>
      <c r="J50" s="35">
        <v>3</v>
      </c>
      <c r="K50" s="36">
        <v>11</v>
      </c>
      <c r="L50" s="37">
        <v>3</v>
      </c>
      <c r="M50" s="38">
        <v>5.8</v>
      </c>
      <c r="N50" s="39">
        <v>270</v>
      </c>
      <c r="O50" s="40">
        <v>21</v>
      </c>
      <c r="P50" s="41">
        <v>735</v>
      </c>
      <c r="Q50" s="42">
        <v>29</v>
      </c>
      <c r="R50" s="43">
        <v>96</v>
      </c>
      <c r="S50" s="44">
        <v>80</v>
      </c>
      <c r="T50" s="44">
        <f>R50+S50</f>
        <v>176</v>
      </c>
      <c r="U50" s="45">
        <f>T50*0.16666</f>
        <v>29.332160000000002</v>
      </c>
      <c r="V50" s="74">
        <f>U50+Q50+O50+M50+K50+I50+G50</f>
        <v>135.13216</v>
      </c>
    </row>
    <row r="51" spans="1:22" ht="15" thickBot="1">
      <c r="A51" s="23" t="s">
        <v>106</v>
      </c>
      <c r="B51" s="47" t="s">
        <v>90</v>
      </c>
      <c r="C51" s="48" t="s">
        <v>38</v>
      </c>
      <c r="D51" s="48">
        <v>66</v>
      </c>
      <c r="E51" s="78">
        <f>D51</f>
        <v>66</v>
      </c>
      <c r="F51" s="49"/>
      <c r="G51" s="50">
        <v>0</v>
      </c>
      <c r="H51" s="51">
        <v>8.4143518518518519E-4</v>
      </c>
      <c r="I51" s="52">
        <v>36</v>
      </c>
      <c r="J51" s="53">
        <v>2</v>
      </c>
      <c r="K51" s="54">
        <v>8</v>
      </c>
      <c r="L51" s="55">
        <v>4</v>
      </c>
      <c r="M51" s="56">
        <v>8.1999999999999993</v>
      </c>
      <c r="N51" s="57">
        <v>231</v>
      </c>
      <c r="O51" s="58">
        <v>12</v>
      </c>
      <c r="P51" s="59">
        <v>709</v>
      </c>
      <c r="Q51" s="60">
        <v>26</v>
      </c>
      <c r="R51" s="61">
        <v>75</v>
      </c>
      <c r="S51" s="62">
        <v>70</v>
      </c>
      <c r="T51" s="62">
        <f>R51+S51</f>
        <v>145</v>
      </c>
      <c r="U51" s="63">
        <f>T51*0.16666</f>
        <v>24.165700000000001</v>
      </c>
      <c r="V51" s="75">
        <f>U51+Q51+O51+M51+K51+I51+G51</f>
        <v>114.3657</v>
      </c>
    </row>
    <row r="52" spans="1:22">
      <c r="A52" s="23"/>
      <c r="B52" s="65"/>
      <c r="C52" s="65"/>
      <c r="D52" s="65"/>
      <c r="E52" s="79"/>
      <c r="F52" s="66"/>
      <c r="G52" s="65"/>
      <c r="H52" s="66"/>
      <c r="I52" s="67"/>
      <c r="J52" s="67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72"/>
    </row>
    <row r="53" spans="1:22">
      <c r="B53" s="65"/>
      <c r="C53" s="65"/>
      <c r="D53" s="65"/>
      <c r="E53" s="79"/>
      <c r="F53" s="66"/>
      <c r="G53" s="65"/>
      <c r="H53" s="66"/>
      <c r="I53" s="67"/>
      <c r="J53" s="67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72"/>
    </row>
    <row r="54" spans="1:22" ht="15" thickBot="1">
      <c r="B54" s="68" t="s">
        <v>102</v>
      </c>
      <c r="C54" s="65"/>
      <c r="D54" s="65"/>
      <c r="E54" s="79"/>
      <c r="F54" s="66"/>
      <c r="G54" s="65"/>
      <c r="H54" s="66"/>
      <c r="I54" s="67"/>
      <c r="J54" s="67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72"/>
    </row>
    <row r="55" spans="1:22">
      <c r="B55" s="1" t="s">
        <v>12</v>
      </c>
      <c r="C55" s="2" t="s">
        <v>27</v>
      </c>
      <c r="D55" s="2" t="s">
        <v>28</v>
      </c>
      <c r="E55" s="80" t="s">
        <v>29</v>
      </c>
      <c r="F55" s="4" t="s">
        <v>14</v>
      </c>
      <c r="G55" s="5" t="s">
        <v>13</v>
      </c>
      <c r="H55" s="6" t="s">
        <v>15</v>
      </c>
      <c r="I55" s="7" t="s">
        <v>13</v>
      </c>
      <c r="J55" s="8" t="s">
        <v>16</v>
      </c>
      <c r="K55" s="9" t="s">
        <v>13</v>
      </c>
      <c r="L55" s="10" t="s">
        <v>17</v>
      </c>
      <c r="M55" s="11" t="s">
        <v>13</v>
      </c>
      <c r="N55" s="12" t="s">
        <v>18</v>
      </c>
      <c r="O55" s="13" t="s">
        <v>13</v>
      </c>
      <c r="P55" s="14" t="s">
        <v>19</v>
      </c>
      <c r="Q55" s="15" t="s">
        <v>13</v>
      </c>
      <c r="R55" s="16" t="s">
        <v>31</v>
      </c>
      <c r="S55" s="17" t="s">
        <v>32</v>
      </c>
      <c r="T55" s="17" t="s">
        <v>33</v>
      </c>
      <c r="U55" s="18" t="s">
        <v>13</v>
      </c>
      <c r="V55" s="73" t="s">
        <v>34</v>
      </c>
    </row>
    <row r="56" spans="1:22">
      <c r="A56" s="22" t="s">
        <v>44</v>
      </c>
      <c r="B56" s="31" t="s">
        <v>93</v>
      </c>
      <c r="C56" s="26" t="s">
        <v>39</v>
      </c>
      <c r="D56" s="26">
        <v>73.5</v>
      </c>
      <c r="E56" s="77">
        <f>0.8*D56</f>
        <v>58.800000000000004</v>
      </c>
      <c r="F56" s="29">
        <v>1.5451388888888891E-3</v>
      </c>
      <c r="G56" s="32">
        <v>67</v>
      </c>
      <c r="H56" s="33">
        <v>7.3148148148148139E-4</v>
      </c>
      <c r="I56" s="34">
        <v>88</v>
      </c>
      <c r="J56" s="35">
        <v>20</v>
      </c>
      <c r="K56" s="36">
        <v>50</v>
      </c>
      <c r="L56" s="37">
        <v>24</v>
      </c>
      <c r="M56" s="38">
        <v>41.899999999999984</v>
      </c>
      <c r="N56" s="39">
        <v>256</v>
      </c>
      <c r="O56" s="40">
        <v>23</v>
      </c>
      <c r="P56" s="41">
        <v>786</v>
      </c>
      <c r="Q56" s="42">
        <v>39</v>
      </c>
      <c r="R56" s="43"/>
      <c r="S56" s="44"/>
      <c r="T56" s="44"/>
      <c r="U56" s="45"/>
      <c r="V56" s="74">
        <f>U56+Q56+O56+M56+K56+I56+G56</f>
        <v>308.89999999999998</v>
      </c>
    </row>
    <row r="57" spans="1:22">
      <c r="A57" s="22" t="s">
        <v>45</v>
      </c>
      <c r="B57" s="31" t="s">
        <v>92</v>
      </c>
      <c r="C57" s="26" t="s">
        <v>41</v>
      </c>
      <c r="D57" s="26">
        <v>70.900000000000006</v>
      </c>
      <c r="E57" s="77">
        <f>0.8*D57</f>
        <v>56.720000000000006</v>
      </c>
      <c r="F57" s="29">
        <v>1.6851851851851852E-3</v>
      </c>
      <c r="G57" s="32">
        <v>49</v>
      </c>
      <c r="H57" s="33">
        <v>8.6574074074074071E-4</v>
      </c>
      <c r="I57" s="34">
        <v>51</v>
      </c>
      <c r="J57" s="35">
        <v>14</v>
      </c>
      <c r="K57" s="36">
        <v>38</v>
      </c>
      <c r="L57" s="37">
        <v>27</v>
      </c>
      <c r="M57" s="38">
        <v>47.59999999999998</v>
      </c>
      <c r="N57" s="39">
        <v>246</v>
      </c>
      <c r="O57" s="40">
        <v>21</v>
      </c>
      <c r="P57" s="41">
        <v>710</v>
      </c>
      <c r="Q57" s="42">
        <v>32</v>
      </c>
      <c r="R57" s="43"/>
      <c r="S57" s="44"/>
      <c r="T57" s="44"/>
      <c r="U57" s="45"/>
      <c r="V57" s="74">
        <f>U57+Q57+O57+M57+K57+I57+G57</f>
        <v>238.59999999999997</v>
      </c>
    </row>
    <row r="58" spans="1:22">
      <c r="A58" s="22" t="s">
        <v>46</v>
      </c>
      <c r="B58" s="31" t="s">
        <v>94</v>
      </c>
      <c r="C58" s="26" t="s">
        <v>113</v>
      </c>
      <c r="D58" s="26">
        <v>77</v>
      </c>
      <c r="E58" s="77">
        <f>0.8*D58</f>
        <v>61.6</v>
      </c>
      <c r="F58" s="29">
        <v>1.6400462962962963E-3</v>
      </c>
      <c r="G58" s="32">
        <v>55</v>
      </c>
      <c r="H58" s="33">
        <v>8.9583333333333344E-4</v>
      </c>
      <c r="I58" s="34">
        <v>43</v>
      </c>
      <c r="J58" s="35">
        <v>15</v>
      </c>
      <c r="K58" s="36">
        <v>40</v>
      </c>
      <c r="L58" s="37">
        <v>21</v>
      </c>
      <c r="M58" s="38">
        <v>36.199999999999989</v>
      </c>
      <c r="N58" s="39">
        <v>254</v>
      </c>
      <c r="O58" s="40">
        <v>22</v>
      </c>
      <c r="P58" s="41">
        <v>789</v>
      </c>
      <c r="Q58" s="42">
        <v>39</v>
      </c>
      <c r="R58" s="43"/>
      <c r="S58" s="44"/>
      <c r="T58" s="44"/>
      <c r="U58" s="45"/>
      <c r="V58" s="74">
        <f>U58+Q58+O58+M58+K58+I58+G58</f>
        <v>235.2</v>
      </c>
    </row>
    <row r="59" spans="1:22">
      <c r="A59" s="22" t="s">
        <v>47</v>
      </c>
      <c r="B59" s="31" t="s">
        <v>96</v>
      </c>
      <c r="C59" s="26" t="s">
        <v>40</v>
      </c>
      <c r="D59" s="26">
        <v>71</v>
      </c>
      <c r="E59" s="77">
        <f>D59*0.8</f>
        <v>56.800000000000004</v>
      </c>
      <c r="F59" s="29">
        <v>1.712962962962963E-3</v>
      </c>
      <c r="G59" s="32">
        <v>46</v>
      </c>
      <c r="H59" s="33">
        <v>8.2986111111111119E-4</v>
      </c>
      <c r="I59" s="34">
        <v>61</v>
      </c>
      <c r="J59" s="35">
        <v>14</v>
      </c>
      <c r="K59" s="36">
        <v>38</v>
      </c>
      <c r="L59" s="37">
        <v>21</v>
      </c>
      <c r="M59" s="38">
        <v>36.199999999999989</v>
      </c>
      <c r="N59" s="39">
        <v>249</v>
      </c>
      <c r="O59" s="40">
        <v>21</v>
      </c>
      <c r="P59" s="41">
        <v>720</v>
      </c>
      <c r="Q59" s="42">
        <v>33</v>
      </c>
      <c r="R59" s="43"/>
      <c r="S59" s="70"/>
      <c r="T59" s="44"/>
      <c r="U59" s="45"/>
      <c r="V59" s="74">
        <f>U59+Q59+O59+M59+K59+I59+G59</f>
        <v>235.2</v>
      </c>
    </row>
    <row r="60" spans="1:22">
      <c r="A60" s="22" t="s">
        <v>48</v>
      </c>
      <c r="B60" s="31" t="s">
        <v>97</v>
      </c>
      <c r="C60" s="26" t="s">
        <v>60</v>
      </c>
      <c r="D60" s="26">
        <v>64.3</v>
      </c>
      <c r="E60" s="77">
        <f>0.8*D60</f>
        <v>51.44</v>
      </c>
      <c r="F60" s="29">
        <v>1.8935185185185183E-3</v>
      </c>
      <c r="G60" s="32">
        <v>24</v>
      </c>
      <c r="H60" s="33">
        <v>8.0787037037037036E-4</v>
      </c>
      <c r="I60" s="34">
        <v>67</v>
      </c>
      <c r="J60" s="35">
        <v>11</v>
      </c>
      <c r="K60" s="36">
        <v>32</v>
      </c>
      <c r="L60" s="37">
        <v>24</v>
      </c>
      <c r="M60" s="38">
        <v>41.899999999999984</v>
      </c>
      <c r="N60" s="39">
        <v>220</v>
      </c>
      <c r="O60" s="40">
        <v>15</v>
      </c>
      <c r="P60" s="41">
        <v>659</v>
      </c>
      <c r="Q60" s="42">
        <v>27</v>
      </c>
      <c r="R60" s="43"/>
      <c r="S60" s="44"/>
      <c r="T60" s="44"/>
      <c r="U60" s="45"/>
      <c r="V60" s="74">
        <f>U60+Q60+O60+M60+K60+I60+G60</f>
        <v>206.89999999999998</v>
      </c>
    </row>
    <row r="61" spans="1:22">
      <c r="A61" s="22" t="s">
        <v>49</v>
      </c>
      <c r="B61" s="31" t="s">
        <v>101</v>
      </c>
      <c r="C61" s="26" t="s">
        <v>59</v>
      </c>
      <c r="D61" s="26">
        <v>73</v>
      </c>
      <c r="E61" s="77">
        <f>0.8*D61</f>
        <v>58.400000000000006</v>
      </c>
      <c r="F61" s="29">
        <v>1.7581018518518518E-3</v>
      </c>
      <c r="G61" s="32">
        <v>40</v>
      </c>
      <c r="H61" s="33">
        <v>8.2175925925925917E-4</v>
      </c>
      <c r="I61" s="34">
        <v>63</v>
      </c>
      <c r="J61" s="35">
        <v>4</v>
      </c>
      <c r="K61" s="36">
        <v>11</v>
      </c>
      <c r="L61" s="37">
        <v>14</v>
      </c>
      <c r="M61" s="38">
        <v>22.899999999999995</v>
      </c>
      <c r="N61" s="39">
        <v>209</v>
      </c>
      <c r="O61" s="40">
        <v>12</v>
      </c>
      <c r="P61" s="41">
        <v>672</v>
      </c>
      <c r="Q61" s="42">
        <v>28</v>
      </c>
      <c r="R61" s="43"/>
      <c r="S61" s="44"/>
      <c r="T61" s="44"/>
      <c r="U61" s="45"/>
      <c r="V61" s="74">
        <f>U61+Q61+O61+M61+K61+I61+G61</f>
        <v>176.89999999999998</v>
      </c>
    </row>
    <row r="62" spans="1:22">
      <c r="A62" s="22" t="s">
        <v>50</v>
      </c>
      <c r="B62" s="71" t="s">
        <v>99</v>
      </c>
      <c r="C62" s="26" t="s">
        <v>40</v>
      </c>
      <c r="D62" s="26">
        <v>65</v>
      </c>
      <c r="E62" s="77">
        <f>D62*0.8</f>
        <v>52</v>
      </c>
      <c r="F62" s="29">
        <v>1.8703703703703703E-3</v>
      </c>
      <c r="G62" s="32">
        <v>26</v>
      </c>
      <c r="H62" s="33">
        <v>8.6921296296296302E-4</v>
      </c>
      <c r="I62" s="34">
        <v>50</v>
      </c>
      <c r="J62" s="35">
        <v>12</v>
      </c>
      <c r="K62" s="36">
        <v>34</v>
      </c>
      <c r="L62" s="37">
        <v>14</v>
      </c>
      <c r="M62" s="38">
        <v>22.899999999999995</v>
      </c>
      <c r="N62" s="39">
        <v>206</v>
      </c>
      <c r="O62" s="40">
        <v>12</v>
      </c>
      <c r="P62" s="41">
        <v>504</v>
      </c>
      <c r="Q62" s="42">
        <v>13</v>
      </c>
      <c r="R62" s="43"/>
      <c r="S62" s="44"/>
      <c r="T62" s="44"/>
      <c r="U62" s="45"/>
      <c r="V62" s="74">
        <f>U62+Q62+O62+M62+K62+I62+G62</f>
        <v>157.89999999999998</v>
      </c>
    </row>
    <row r="63" spans="1:22">
      <c r="A63" s="22" t="s">
        <v>51</v>
      </c>
      <c r="B63" s="31" t="s">
        <v>98</v>
      </c>
      <c r="C63" s="26" t="s">
        <v>38</v>
      </c>
      <c r="D63" s="26">
        <v>72.400000000000006</v>
      </c>
      <c r="E63" s="77">
        <f>0.8*D63</f>
        <v>57.920000000000009</v>
      </c>
      <c r="F63" s="29">
        <v>1.8009259259259261E-3</v>
      </c>
      <c r="G63" s="32">
        <v>35</v>
      </c>
      <c r="H63" s="33">
        <v>1.0636574074074075E-3</v>
      </c>
      <c r="I63" s="34">
        <v>0</v>
      </c>
      <c r="J63" s="35">
        <v>5</v>
      </c>
      <c r="K63" s="36">
        <v>14</v>
      </c>
      <c r="L63" s="37">
        <v>23</v>
      </c>
      <c r="M63" s="38">
        <v>39.999999999999986</v>
      </c>
      <c r="N63" s="39">
        <v>212</v>
      </c>
      <c r="O63" s="40">
        <v>13</v>
      </c>
      <c r="P63" s="41">
        <v>667</v>
      </c>
      <c r="Q63" s="42">
        <v>28</v>
      </c>
      <c r="R63" s="43"/>
      <c r="S63" s="44"/>
      <c r="T63" s="44"/>
      <c r="U63" s="45"/>
      <c r="V63" s="74">
        <f>U63+Q63+O63+M63+K63+I63+G63</f>
        <v>130</v>
      </c>
    </row>
    <row r="64" spans="1:22">
      <c r="A64" s="22" t="s">
        <v>52</v>
      </c>
      <c r="B64" s="71" t="s">
        <v>100</v>
      </c>
      <c r="C64" s="26" t="s">
        <v>38</v>
      </c>
      <c r="D64" s="26">
        <v>70</v>
      </c>
      <c r="E64" s="77">
        <f>0.8*D64</f>
        <v>56</v>
      </c>
      <c r="F64" s="29">
        <v>1.773148148148148E-3</v>
      </c>
      <c r="G64" s="32">
        <v>38</v>
      </c>
      <c r="H64" s="33">
        <v>1.0370370370370371E-3</v>
      </c>
      <c r="I64" s="34">
        <v>4</v>
      </c>
      <c r="J64" s="35">
        <v>8</v>
      </c>
      <c r="K64" s="36">
        <v>23</v>
      </c>
      <c r="L64" s="37">
        <v>13</v>
      </c>
      <c r="M64" s="38">
        <v>20.999999999999996</v>
      </c>
      <c r="N64" s="39">
        <v>230</v>
      </c>
      <c r="O64" s="40">
        <v>17</v>
      </c>
      <c r="P64" s="41">
        <v>640</v>
      </c>
      <c r="Q64" s="42">
        <v>25</v>
      </c>
      <c r="R64" s="43"/>
      <c r="S64" s="44"/>
      <c r="T64" s="44"/>
      <c r="U64" s="45"/>
      <c r="V64" s="74">
        <f>U64+Q64+O64+M64+K64+I64+G64</f>
        <v>128</v>
      </c>
    </row>
    <row r="65" spans="1:22" ht="15" thickBot="1">
      <c r="A65" s="22" t="s">
        <v>53</v>
      </c>
      <c r="B65" s="47" t="s">
        <v>95</v>
      </c>
      <c r="C65" s="48" t="s">
        <v>38</v>
      </c>
      <c r="D65" s="48">
        <v>56.8</v>
      </c>
      <c r="E65" s="78">
        <f>0.8*D65</f>
        <v>45.44</v>
      </c>
      <c r="F65" s="49"/>
      <c r="G65" s="50">
        <v>0</v>
      </c>
      <c r="H65" s="51">
        <v>1.2916666666666664E-3</v>
      </c>
      <c r="I65" s="52">
        <v>0</v>
      </c>
      <c r="J65" s="53">
        <v>12</v>
      </c>
      <c r="K65" s="54">
        <v>34</v>
      </c>
      <c r="L65" s="55">
        <v>24</v>
      </c>
      <c r="M65" s="56">
        <v>41.899999999999984</v>
      </c>
      <c r="N65" s="57">
        <v>218</v>
      </c>
      <c r="O65" s="58">
        <v>14</v>
      </c>
      <c r="P65" s="59">
        <v>630</v>
      </c>
      <c r="Q65" s="60">
        <v>24</v>
      </c>
      <c r="R65" s="61"/>
      <c r="S65" s="62"/>
      <c r="T65" s="62"/>
      <c r="U65" s="63"/>
      <c r="V65" s="75">
        <f>U65+Q65+O65+M65+K65+I65+G65</f>
        <v>113.89999999999998</v>
      </c>
    </row>
    <row r="66" spans="1:22">
      <c r="A66" s="23"/>
      <c r="E66" s="24"/>
    </row>
  </sheetData>
  <sortState ref="B28:V51">
    <sortCondition descending="1" ref="V28:V5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F35" sqref="F35"/>
    </sheetView>
  </sheetViews>
  <sheetFormatPr defaultRowHeight="14.5"/>
  <cols>
    <col min="1" max="1" width="3.90625" customWidth="1"/>
    <col min="2" max="2" width="21.6328125" customWidth="1"/>
    <col min="3" max="3" width="5.90625" customWidth="1"/>
    <col min="6" max="6" width="4.1796875" customWidth="1"/>
    <col min="7" max="7" width="21.453125" customWidth="1"/>
    <col min="8" max="8" width="5.1796875" customWidth="1"/>
    <col min="9" max="9" width="8.08984375" customWidth="1"/>
  </cols>
  <sheetData>
    <row r="1" spans="1:9" ht="18">
      <c r="A1" s="81" t="s">
        <v>115</v>
      </c>
    </row>
    <row r="2" spans="1:9" ht="15" thickBot="1">
      <c r="B2" s="95"/>
      <c r="C2" s="96"/>
      <c r="D2" s="97"/>
      <c r="G2" s="95"/>
      <c r="H2" s="96"/>
      <c r="I2" s="97"/>
    </row>
    <row r="3" spans="1:9">
      <c r="A3" s="82" t="s">
        <v>44</v>
      </c>
      <c r="B3" s="86" t="s">
        <v>20</v>
      </c>
      <c r="C3" s="87" t="s">
        <v>35</v>
      </c>
      <c r="D3" s="88">
        <v>1.8043981481481481E-3</v>
      </c>
      <c r="F3" s="82" t="s">
        <v>44</v>
      </c>
      <c r="G3" s="86" t="s">
        <v>77</v>
      </c>
      <c r="H3" s="87" t="s">
        <v>37</v>
      </c>
      <c r="I3" s="88">
        <v>1.5381944444444445E-3</v>
      </c>
    </row>
    <row r="4" spans="1:9">
      <c r="A4" s="83" t="s">
        <v>45</v>
      </c>
      <c r="B4" s="89" t="s">
        <v>5</v>
      </c>
      <c r="C4" s="21" t="s">
        <v>35</v>
      </c>
      <c r="D4" s="90">
        <v>1.8113425925925927E-3</v>
      </c>
      <c r="F4" s="83" t="s">
        <v>45</v>
      </c>
      <c r="G4" s="30" t="s">
        <v>93</v>
      </c>
      <c r="H4" s="21" t="s">
        <v>39</v>
      </c>
      <c r="I4" s="90">
        <v>1.5451388888888891E-3</v>
      </c>
    </row>
    <row r="5" spans="1:9">
      <c r="A5" s="83" t="s">
        <v>46</v>
      </c>
      <c r="B5" s="89" t="s">
        <v>10</v>
      </c>
      <c r="C5" s="21" t="s">
        <v>40</v>
      </c>
      <c r="D5" s="90">
        <v>1.8900462962962961E-3</v>
      </c>
      <c r="F5" s="83" t="s">
        <v>46</v>
      </c>
      <c r="G5" s="92" t="s">
        <v>71</v>
      </c>
      <c r="H5" s="21" t="s">
        <v>113</v>
      </c>
      <c r="I5" s="90">
        <v>1.5543981481481483E-3</v>
      </c>
    </row>
    <row r="6" spans="1:9">
      <c r="A6" s="83" t="s">
        <v>47</v>
      </c>
      <c r="B6" s="89" t="s">
        <v>21</v>
      </c>
      <c r="C6" s="21" t="s">
        <v>40</v>
      </c>
      <c r="D6" s="90">
        <v>1.912037037037037E-3</v>
      </c>
      <c r="F6" s="83" t="s">
        <v>47</v>
      </c>
      <c r="G6" s="89" t="s">
        <v>69</v>
      </c>
      <c r="H6" s="21" t="s">
        <v>59</v>
      </c>
      <c r="I6" s="90">
        <v>1.5648148148148149E-3</v>
      </c>
    </row>
    <row r="7" spans="1:9">
      <c r="A7" s="83" t="s">
        <v>48</v>
      </c>
      <c r="B7" s="89" t="s">
        <v>2</v>
      </c>
      <c r="C7" s="21" t="s">
        <v>35</v>
      </c>
      <c r="D7" s="90">
        <v>1.9282407407407408E-3</v>
      </c>
      <c r="F7" s="83" t="s">
        <v>48</v>
      </c>
      <c r="G7" s="89" t="s">
        <v>85</v>
      </c>
      <c r="H7" s="21" t="s">
        <v>112</v>
      </c>
      <c r="I7" s="90">
        <v>1.5671296296296299E-3</v>
      </c>
    </row>
    <row r="8" spans="1:9">
      <c r="A8" s="83" t="s">
        <v>49</v>
      </c>
      <c r="B8" s="89" t="s">
        <v>24</v>
      </c>
      <c r="C8" s="21" t="s">
        <v>37</v>
      </c>
      <c r="D8" s="90">
        <v>1.9768518518518516E-3</v>
      </c>
      <c r="F8" s="83" t="s">
        <v>49</v>
      </c>
      <c r="G8" s="89" t="s">
        <v>79</v>
      </c>
      <c r="H8" s="21" t="s">
        <v>110</v>
      </c>
      <c r="I8" s="90">
        <v>1.5821759259259259E-3</v>
      </c>
    </row>
    <row r="9" spans="1:9">
      <c r="A9" s="83" t="s">
        <v>50</v>
      </c>
      <c r="B9" s="89" t="s">
        <v>3</v>
      </c>
      <c r="C9" s="91" t="s">
        <v>59</v>
      </c>
      <c r="D9" s="90">
        <v>1.988425925925926E-3</v>
      </c>
      <c r="F9" s="83" t="s">
        <v>50</v>
      </c>
      <c r="G9" s="89" t="s">
        <v>76</v>
      </c>
      <c r="H9" s="21" t="s">
        <v>35</v>
      </c>
      <c r="I9" s="90">
        <v>1.5914351851851851E-3</v>
      </c>
    </row>
    <row r="10" spans="1:9">
      <c r="A10" s="83" t="s">
        <v>51</v>
      </c>
      <c r="B10" s="89" t="s">
        <v>7</v>
      </c>
      <c r="C10" s="21" t="s">
        <v>60</v>
      </c>
      <c r="D10" s="90">
        <v>2.0069444444444444E-3</v>
      </c>
      <c r="F10" s="83" t="s">
        <v>51</v>
      </c>
      <c r="G10" s="89" t="s">
        <v>82</v>
      </c>
      <c r="H10" s="21" t="s">
        <v>38</v>
      </c>
      <c r="I10" s="90">
        <v>1.5960648148148149E-3</v>
      </c>
    </row>
    <row r="11" spans="1:9">
      <c r="A11" s="83" t="s">
        <v>52</v>
      </c>
      <c r="B11" s="89" t="s">
        <v>8</v>
      </c>
      <c r="C11" s="21" t="s">
        <v>38</v>
      </c>
      <c r="D11" s="90">
        <v>2.0381944444444445E-3</v>
      </c>
      <c r="F11" s="83" t="s">
        <v>52</v>
      </c>
      <c r="G11" s="89" t="s">
        <v>75</v>
      </c>
      <c r="H11" s="21" t="s">
        <v>59</v>
      </c>
      <c r="I11" s="90">
        <v>1.6053240740740741E-3</v>
      </c>
    </row>
    <row r="12" spans="1:9">
      <c r="A12" s="83" t="s">
        <v>53</v>
      </c>
      <c r="B12" s="89" t="s">
        <v>0</v>
      </c>
      <c r="C12" s="21" t="s">
        <v>37</v>
      </c>
      <c r="D12" s="90">
        <v>2.0636574074074073E-3</v>
      </c>
      <c r="F12" s="83" t="s">
        <v>53</v>
      </c>
      <c r="G12" s="89" t="s">
        <v>80</v>
      </c>
      <c r="H12" s="21" t="s">
        <v>35</v>
      </c>
      <c r="I12" s="90">
        <v>1.6203703703703703E-3</v>
      </c>
    </row>
    <row r="13" spans="1:9">
      <c r="A13" s="83" t="s">
        <v>54</v>
      </c>
      <c r="B13" s="89" t="s">
        <v>11</v>
      </c>
      <c r="C13" s="21" t="s">
        <v>39</v>
      </c>
      <c r="D13" s="90">
        <v>2.0729166666666665E-3</v>
      </c>
      <c r="F13" s="83" t="s">
        <v>54</v>
      </c>
      <c r="G13" s="89" t="s">
        <v>83</v>
      </c>
      <c r="H13" s="21" t="s">
        <v>35</v>
      </c>
      <c r="I13" s="90">
        <v>1.6215277777777779E-3</v>
      </c>
    </row>
    <row r="14" spans="1:9">
      <c r="A14" s="83" t="s">
        <v>55</v>
      </c>
      <c r="B14" s="89" t="s">
        <v>25</v>
      </c>
      <c r="C14" s="21" t="s">
        <v>36</v>
      </c>
      <c r="D14" s="90">
        <v>2.0787037037037037E-3</v>
      </c>
      <c r="F14" s="83" t="s">
        <v>55</v>
      </c>
      <c r="G14" s="89" t="s">
        <v>81</v>
      </c>
      <c r="H14" s="21" t="s">
        <v>35</v>
      </c>
      <c r="I14" s="90">
        <v>1.6249999999999999E-3</v>
      </c>
    </row>
    <row r="15" spans="1:9">
      <c r="A15" s="83" t="s">
        <v>56</v>
      </c>
      <c r="B15" s="89" t="s">
        <v>1</v>
      </c>
      <c r="C15" s="21" t="s">
        <v>61</v>
      </c>
      <c r="D15" s="90">
        <v>2.0914351851851853E-3</v>
      </c>
      <c r="F15" s="84" t="s">
        <v>56</v>
      </c>
      <c r="G15" s="93" t="s">
        <v>84</v>
      </c>
      <c r="H15" s="91" t="s">
        <v>114</v>
      </c>
      <c r="I15" s="90">
        <v>1.6273148148148147E-3</v>
      </c>
    </row>
    <row r="16" spans="1:9">
      <c r="A16" s="83" t="s">
        <v>57</v>
      </c>
      <c r="B16" s="89" t="s">
        <v>23</v>
      </c>
      <c r="C16" s="21" t="s">
        <v>41</v>
      </c>
      <c r="D16" s="90">
        <v>2.1122685185185185E-3</v>
      </c>
      <c r="F16" s="84" t="s">
        <v>57</v>
      </c>
      <c r="G16" s="92" t="s">
        <v>78</v>
      </c>
      <c r="H16" s="21" t="s">
        <v>113</v>
      </c>
      <c r="I16" s="90">
        <v>1.6284722222222221E-3</v>
      </c>
    </row>
    <row r="17" spans="1:9">
      <c r="A17" s="83" t="s">
        <v>58</v>
      </c>
      <c r="B17" s="89" t="s">
        <v>4</v>
      </c>
      <c r="C17" s="21" t="s">
        <v>40</v>
      </c>
      <c r="D17" s="90">
        <v>2.1145833333333333E-3</v>
      </c>
      <c r="F17" s="84" t="s">
        <v>58</v>
      </c>
      <c r="G17" s="92" t="s">
        <v>70</v>
      </c>
      <c r="H17" s="21" t="s">
        <v>40</v>
      </c>
      <c r="I17" s="90">
        <v>1.6319444444444445E-3</v>
      </c>
    </row>
    <row r="18" spans="1:9">
      <c r="A18" s="83" t="s">
        <v>63</v>
      </c>
      <c r="B18" s="89" t="s">
        <v>6</v>
      </c>
      <c r="C18" s="21" t="s">
        <v>40</v>
      </c>
      <c r="D18" s="90">
        <v>2.127314814814815E-3</v>
      </c>
      <c r="F18" s="84" t="s">
        <v>63</v>
      </c>
      <c r="G18" s="89" t="s">
        <v>74</v>
      </c>
      <c r="H18" s="21" t="s">
        <v>59</v>
      </c>
      <c r="I18" s="90">
        <v>1.6365740740740739E-3</v>
      </c>
    </row>
    <row r="19" spans="1:9">
      <c r="A19" s="84" t="s">
        <v>64</v>
      </c>
      <c r="B19" s="89" t="s">
        <v>26</v>
      </c>
      <c r="C19" s="21" t="s">
        <v>39</v>
      </c>
      <c r="D19" s="90">
        <v>2.2187499999999998E-3</v>
      </c>
      <c r="F19" s="84" t="s">
        <v>63</v>
      </c>
      <c r="G19" s="30" t="s">
        <v>88</v>
      </c>
      <c r="H19" s="21" t="s">
        <v>110</v>
      </c>
      <c r="I19" s="90">
        <v>1.6365740740740739E-3</v>
      </c>
    </row>
    <row r="20" spans="1:9" ht="15" thickBot="1">
      <c r="A20" s="85" t="s">
        <v>65</v>
      </c>
      <c r="B20" s="27" t="s">
        <v>9</v>
      </c>
      <c r="C20" s="27" t="s">
        <v>40</v>
      </c>
      <c r="D20" s="94">
        <v>2.2233796296296294E-3</v>
      </c>
      <c r="F20" s="84" t="s">
        <v>65</v>
      </c>
      <c r="G20" s="89" t="s">
        <v>68</v>
      </c>
      <c r="H20" s="21" t="s">
        <v>41</v>
      </c>
      <c r="I20" s="90">
        <v>1.6400462962962963E-3</v>
      </c>
    </row>
    <row r="21" spans="1:9">
      <c r="F21" s="84" t="s">
        <v>65</v>
      </c>
      <c r="G21" s="89" t="s">
        <v>94</v>
      </c>
      <c r="H21" s="21" t="s">
        <v>113</v>
      </c>
      <c r="I21" s="90">
        <v>1.6400462962962963E-3</v>
      </c>
    </row>
    <row r="22" spans="1:9">
      <c r="F22" s="84" t="s">
        <v>67</v>
      </c>
      <c r="G22" s="30" t="s">
        <v>86</v>
      </c>
      <c r="H22" s="21" t="s">
        <v>109</v>
      </c>
      <c r="I22" s="90">
        <v>1.6481481481481479E-3</v>
      </c>
    </row>
    <row r="23" spans="1:9">
      <c r="F23" s="83" t="s">
        <v>103</v>
      </c>
      <c r="G23" s="89" t="s">
        <v>73</v>
      </c>
      <c r="H23" s="21" t="s">
        <v>109</v>
      </c>
      <c r="I23" s="90">
        <v>1.6527777777777775E-3</v>
      </c>
    </row>
    <row r="24" spans="1:9">
      <c r="F24" s="83" t="s">
        <v>104</v>
      </c>
      <c r="G24" s="92" t="s">
        <v>92</v>
      </c>
      <c r="H24" s="21" t="s">
        <v>41</v>
      </c>
      <c r="I24" s="90">
        <v>1.6851851851851852E-3</v>
      </c>
    </row>
    <row r="25" spans="1:9">
      <c r="F25" s="83" t="s">
        <v>105</v>
      </c>
      <c r="G25" s="92" t="s">
        <v>87</v>
      </c>
      <c r="H25" s="21" t="s">
        <v>35</v>
      </c>
      <c r="I25" s="90">
        <v>1.7013888888888892E-3</v>
      </c>
    </row>
    <row r="26" spans="1:9">
      <c r="F26" s="83" t="s">
        <v>106</v>
      </c>
      <c r="G26" s="89" t="s">
        <v>72</v>
      </c>
      <c r="H26" s="21" t="s">
        <v>111</v>
      </c>
      <c r="I26" s="90">
        <v>1.7025462962962964E-3</v>
      </c>
    </row>
    <row r="27" spans="1:9">
      <c r="F27" s="83" t="s">
        <v>107</v>
      </c>
      <c r="G27" s="89" t="s">
        <v>96</v>
      </c>
      <c r="H27" s="21" t="s">
        <v>40</v>
      </c>
      <c r="I27" s="90">
        <v>1.712962962962963E-3</v>
      </c>
    </row>
    <row r="28" spans="1:9">
      <c r="F28" s="83" t="s">
        <v>116</v>
      </c>
      <c r="G28" s="89" t="s">
        <v>89</v>
      </c>
      <c r="H28" s="21" t="s">
        <v>108</v>
      </c>
      <c r="I28" s="90">
        <v>1.7395833333333332E-3</v>
      </c>
    </row>
    <row r="29" spans="1:9">
      <c r="F29" s="84" t="s">
        <v>117</v>
      </c>
      <c r="G29" s="92" t="s">
        <v>91</v>
      </c>
      <c r="H29" s="21" t="s">
        <v>110</v>
      </c>
      <c r="I29" s="90">
        <v>1.7476851851851852E-3</v>
      </c>
    </row>
    <row r="30" spans="1:9">
      <c r="F30" s="84" t="s">
        <v>118</v>
      </c>
      <c r="G30" s="89" t="s">
        <v>101</v>
      </c>
      <c r="H30" s="21" t="s">
        <v>59</v>
      </c>
      <c r="I30" s="90">
        <v>1.7581018518518518E-3</v>
      </c>
    </row>
    <row r="31" spans="1:9">
      <c r="F31" s="84" t="s">
        <v>119</v>
      </c>
      <c r="G31" s="89" t="s">
        <v>100</v>
      </c>
      <c r="H31" s="21" t="s">
        <v>38</v>
      </c>
      <c r="I31" s="90">
        <v>1.773148148148148E-3</v>
      </c>
    </row>
    <row r="32" spans="1:9">
      <c r="F32" s="84" t="s">
        <v>120</v>
      </c>
      <c r="G32" s="89" t="s">
        <v>98</v>
      </c>
      <c r="H32" s="21" t="s">
        <v>38</v>
      </c>
      <c r="I32" s="90">
        <v>1.8009259259259261E-3</v>
      </c>
    </row>
    <row r="33" spans="6:9">
      <c r="F33" s="84" t="s">
        <v>121</v>
      </c>
      <c r="G33" s="89" t="s">
        <v>99</v>
      </c>
      <c r="H33" s="21" t="s">
        <v>40</v>
      </c>
      <c r="I33" s="90">
        <v>1.8703703703703703E-3</v>
      </c>
    </row>
    <row r="34" spans="6:9" ht="15" thickBot="1">
      <c r="F34" s="85" t="s">
        <v>122</v>
      </c>
      <c r="G34" s="27" t="s">
        <v>97</v>
      </c>
      <c r="H34" s="27" t="s">
        <v>60</v>
      </c>
      <c r="I34" s="94">
        <v>1.8935185185185183E-3</v>
      </c>
    </row>
  </sheetData>
  <sortState ref="G2:I34">
    <sortCondition ref="I2:I34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5"/>
  <sheetViews>
    <sheetView workbookViewId="0">
      <selection activeCell="I37" sqref="I37"/>
    </sheetView>
  </sheetViews>
  <sheetFormatPr defaultRowHeight="14.5"/>
  <cols>
    <col min="1" max="1" width="4.7265625" customWidth="1"/>
    <col min="2" max="2" width="23" customWidth="1"/>
    <col min="3" max="3" width="6" customWidth="1"/>
    <col min="5" max="5" width="7.36328125" customWidth="1"/>
    <col min="6" max="6" width="5" customWidth="1"/>
    <col min="7" max="7" width="21.54296875" customWidth="1"/>
    <col min="8" max="8" width="6.1796875" customWidth="1"/>
  </cols>
  <sheetData>
    <row r="1" spans="1:11" ht="18">
      <c r="C1" s="81" t="s">
        <v>124</v>
      </c>
    </row>
    <row r="2" spans="1:11" ht="15" thickBot="1"/>
    <row r="3" spans="1:11">
      <c r="A3" s="101" t="s">
        <v>44</v>
      </c>
      <c r="B3" s="102" t="s">
        <v>10</v>
      </c>
      <c r="C3" s="103" t="s">
        <v>40</v>
      </c>
      <c r="D3" s="104">
        <v>8.9351851851851842E-4</v>
      </c>
      <c r="E3" s="100"/>
      <c r="F3" s="101" t="s">
        <v>44</v>
      </c>
      <c r="G3" s="102" t="s">
        <v>79</v>
      </c>
      <c r="H3" s="103" t="s">
        <v>110</v>
      </c>
      <c r="I3" s="104">
        <v>7.0833333333333338E-4</v>
      </c>
      <c r="J3" s="100"/>
      <c r="K3" s="100"/>
    </row>
    <row r="4" spans="1:11">
      <c r="A4" s="98" t="s">
        <v>45</v>
      </c>
      <c r="B4" s="105" t="s">
        <v>0</v>
      </c>
      <c r="C4" s="106" t="s">
        <v>37</v>
      </c>
      <c r="D4" s="107">
        <v>9.1087962962962954E-4</v>
      </c>
      <c r="E4" s="100"/>
      <c r="F4" s="98" t="s">
        <v>45</v>
      </c>
      <c r="G4" s="105" t="s">
        <v>93</v>
      </c>
      <c r="H4" s="106" t="s">
        <v>39</v>
      </c>
      <c r="I4" s="107">
        <v>7.3148148148148139E-4</v>
      </c>
      <c r="J4" s="100"/>
      <c r="K4" s="100"/>
    </row>
    <row r="5" spans="1:11">
      <c r="A5" s="108" t="s">
        <v>46</v>
      </c>
      <c r="B5" s="105" t="s">
        <v>2</v>
      </c>
      <c r="C5" s="106" t="s">
        <v>35</v>
      </c>
      <c r="D5" s="107">
        <v>9.3750000000000007E-4</v>
      </c>
      <c r="E5" s="100"/>
      <c r="F5" s="108" t="s">
        <v>46</v>
      </c>
      <c r="G5" s="105" t="s">
        <v>69</v>
      </c>
      <c r="H5" s="106" t="s">
        <v>59</v>
      </c>
      <c r="I5" s="107">
        <v>7.6736111111111113E-4</v>
      </c>
      <c r="J5" s="100"/>
      <c r="K5" s="100"/>
    </row>
    <row r="6" spans="1:11">
      <c r="A6" s="108" t="s">
        <v>47</v>
      </c>
      <c r="B6" s="109" t="s">
        <v>26</v>
      </c>
      <c r="C6" s="106" t="s">
        <v>39</v>
      </c>
      <c r="D6" s="107">
        <v>9.3865740740740726E-4</v>
      </c>
      <c r="E6" s="100"/>
      <c r="F6" s="108" t="s">
        <v>47</v>
      </c>
      <c r="G6" s="105" t="s">
        <v>80</v>
      </c>
      <c r="H6" s="106" t="s">
        <v>35</v>
      </c>
      <c r="I6" s="107">
        <v>7.8240740740740744E-4</v>
      </c>
      <c r="J6" s="100"/>
      <c r="K6" s="100"/>
    </row>
    <row r="7" spans="1:11">
      <c r="A7" s="108" t="s">
        <v>48</v>
      </c>
      <c r="B7" s="105" t="s">
        <v>21</v>
      </c>
      <c r="C7" s="106" t="s">
        <v>40</v>
      </c>
      <c r="D7" s="107">
        <v>9.4097222222222227E-4</v>
      </c>
      <c r="E7" s="100"/>
      <c r="F7" s="108" t="s">
        <v>48</v>
      </c>
      <c r="G7" s="105" t="s">
        <v>97</v>
      </c>
      <c r="H7" s="106" t="s">
        <v>60</v>
      </c>
      <c r="I7" s="107">
        <v>8.0787037037037036E-4</v>
      </c>
      <c r="J7" s="100"/>
      <c r="K7" s="100"/>
    </row>
    <row r="8" spans="1:11">
      <c r="A8" s="108" t="s">
        <v>49</v>
      </c>
      <c r="B8" s="105" t="s">
        <v>5</v>
      </c>
      <c r="C8" s="106" t="s">
        <v>35</v>
      </c>
      <c r="D8" s="107">
        <v>9.4791666666666668E-4</v>
      </c>
      <c r="E8" s="100"/>
      <c r="F8" s="108" t="s">
        <v>49</v>
      </c>
      <c r="G8" s="105" t="s">
        <v>81</v>
      </c>
      <c r="H8" s="106" t="s">
        <v>35</v>
      </c>
      <c r="I8" s="107">
        <v>8.1134259259259267E-4</v>
      </c>
      <c r="J8" s="100"/>
      <c r="K8" s="100"/>
    </row>
    <row r="9" spans="1:11">
      <c r="A9" s="108" t="s">
        <v>50</v>
      </c>
      <c r="B9" s="105" t="s">
        <v>7</v>
      </c>
      <c r="C9" s="106" t="s">
        <v>60</v>
      </c>
      <c r="D9" s="107">
        <v>9.6527777777777768E-4</v>
      </c>
      <c r="E9" s="100"/>
      <c r="F9" s="108" t="s">
        <v>50</v>
      </c>
      <c r="G9" s="105" t="s">
        <v>84</v>
      </c>
      <c r="H9" s="106" t="s">
        <v>114</v>
      </c>
      <c r="I9" s="107">
        <v>8.1712962962962978E-4</v>
      </c>
      <c r="J9" s="100"/>
      <c r="K9" s="100"/>
    </row>
    <row r="10" spans="1:11">
      <c r="A10" s="108" t="s">
        <v>51</v>
      </c>
      <c r="B10" s="109" t="s">
        <v>11</v>
      </c>
      <c r="C10" s="106" t="s">
        <v>39</v>
      </c>
      <c r="D10" s="107">
        <v>9.7222222222222209E-4</v>
      </c>
      <c r="E10" s="100"/>
      <c r="F10" s="108" t="s">
        <v>51</v>
      </c>
      <c r="G10" s="105" t="s">
        <v>101</v>
      </c>
      <c r="H10" s="106" t="s">
        <v>59</v>
      </c>
      <c r="I10" s="107">
        <v>8.2175925925925917E-4</v>
      </c>
      <c r="J10" s="100"/>
      <c r="K10" s="100"/>
    </row>
    <row r="11" spans="1:11">
      <c r="A11" s="108" t="s">
        <v>52</v>
      </c>
      <c r="B11" s="105" t="s">
        <v>3</v>
      </c>
      <c r="C11" s="106" t="s">
        <v>59</v>
      </c>
      <c r="D11" s="107">
        <v>9.9884259259259262E-4</v>
      </c>
      <c r="E11" s="100"/>
      <c r="F11" s="108" t="s">
        <v>52</v>
      </c>
      <c r="G11" s="105" t="s">
        <v>71</v>
      </c>
      <c r="H11" s="106" t="s">
        <v>113</v>
      </c>
      <c r="I11" s="107">
        <v>8.2523148148148158E-4</v>
      </c>
      <c r="J11" s="100"/>
      <c r="K11" s="100"/>
    </row>
    <row r="12" spans="1:11">
      <c r="A12" s="108" t="s">
        <v>53</v>
      </c>
      <c r="B12" s="105" t="s">
        <v>23</v>
      </c>
      <c r="C12" s="106" t="s">
        <v>41</v>
      </c>
      <c r="D12" s="107">
        <v>1.0069444444444444E-3</v>
      </c>
      <c r="E12" s="100"/>
      <c r="F12" s="108" t="s">
        <v>53</v>
      </c>
      <c r="G12" s="105" t="s">
        <v>96</v>
      </c>
      <c r="H12" s="106" t="s">
        <v>40</v>
      </c>
      <c r="I12" s="107">
        <v>8.2986111111111119E-4</v>
      </c>
      <c r="J12" s="100"/>
      <c r="K12" s="100"/>
    </row>
    <row r="13" spans="1:11">
      <c r="A13" s="108" t="s">
        <v>54</v>
      </c>
      <c r="B13" s="109" t="s">
        <v>25</v>
      </c>
      <c r="C13" s="106" t="s">
        <v>36</v>
      </c>
      <c r="D13" s="107">
        <v>1.0138888888888888E-3</v>
      </c>
      <c r="E13" s="100"/>
      <c r="F13" s="108" t="s">
        <v>54</v>
      </c>
      <c r="G13" s="105" t="s">
        <v>77</v>
      </c>
      <c r="H13" s="106" t="s">
        <v>37</v>
      </c>
      <c r="I13" s="107">
        <v>8.3680555555555559E-4</v>
      </c>
      <c r="J13" s="100"/>
      <c r="K13" s="100"/>
    </row>
    <row r="14" spans="1:11">
      <c r="A14" s="108" t="s">
        <v>55</v>
      </c>
      <c r="B14" s="105" t="s">
        <v>24</v>
      </c>
      <c r="C14" s="106" t="s">
        <v>37</v>
      </c>
      <c r="D14" s="107">
        <v>1.0208333333333334E-3</v>
      </c>
      <c r="E14" s="100"/>
      <c r="F14" s="108" t="s">
        <v>55</v>
      </c>
      <c r="G14" s="105" t="s">
        <v>90</v>
      </c>
      <c r="H14" s="106" t="s">
        <v>38</v>
      </c>
      <c r="I14" s="107">
        <v>8.4143518518518519E-4</v>
      </c>
      <c r="J14" s="100"/>
      <c r="K14" s="100"/>
    </row>
    <row r="15" spans="1:11">
      <c r="A15" s="98" t="s">
        <v>56</v>
      </c>
      <c r="B15" s="105" t="s">
        <v>1</v>
      </c>
      <c r="C15" s="106" t="s">
        <v>61</v>
      </c>
      <c r="D15" s="107">
        <v>1.0462962962962963E-3</v>
      </c>
      <c r="E15" s="100"/>
      <c r="F15" s="98" t="s">
        <v>56</v>
      </c>
      <c r="G15" s="105" t="s">
        <v>83</v>
      </c>
      <c r="H15" s="106" t="s">
        <v>35</v>
      </c>
      <c r="I15" s="107">
        <v>8.4259259259259259E-4</v>
      </c>
      <c r="J15" s="100"/>
      <c r="K15" s="100"/>
    </row>
    <row r="16" spans="1:11">
      <c r="A16" s="98" t="s">
        <v>57</v>
      </c>
      <c r="B16" s="109" t="s">
        <v>6</v>
      </c>
      <c r="C16" s="106" t="s">
        <v>40</v>
      </c>
      <c r="D16" s="107">
        <v>1.0532407407407407E-3</v>
      </c>
      <c r="E16" s="100"/>
      <c r="F16" s="98" t="s">
        <v>57</v>
      </c>
      <c r="G16" s="105" t="s">
        <v>70</v>
      </c>
      <c r="H16" s="106" t="s">
        <v>40</v>
      </c>
      <c r="I16" s="107">
        <v>8.4722222222222219E-4</v>
      </c>
      <c r="J16" s="100"/>
      <c r="K16" s="100"/>
    </row>
    <row r="17" spans="1:11">
      <c r="A17" s="98" t="s">
        <v>58</v>
      </c>
      <c r="B17" s="105" t="s">
        <v>22</v>
      </c>
      <c r="C17" s="106" t="s">
        <v>38</v>
      </c>
      <c r="D17" s="107">
        <v>1.0891203703703703E-3</v>
      </c>
      <c r="E17" s="100"/>
      <c r="F17" s="98" t="s">
        <v>58</v>
      </c>
      <c r="G17" s="105" t="s">
        <v>74</v>
      </c>
      <c r="H17" s="106" t="s">
        <v>59</v>
      </c>
      <c r="I17" s="107">
        <v>8.4837962962962959E-4</v>
      </c>
      <c r="J17" s="100"/>
      <c r="K17" s="100"/>
    </row>
    <row r="18" spans="1:11">
      <c r="A18" s="98" t="s">
        <v>63</v>
      </c>
      <c r="B18" s="105" t="s">
        <v>9</v>
      </c>
      <c r="C18" s="106" t="s">
        <v>40</v>
      </c>
      <c r="D18" s="107">
        <v>1.1458333333333333E-3</v>
      </c>
      <c r="E18" s="100"/>
      <c r="F18" s="98" t="s">
        <v>63</v>
      </c>
      <c r="G18" s="105" t="s">
        <v>92</v>
      </c>
      <c r="H18" s="106" t="s">
        <v>41</v>
      </c>
      <c r="I18" s="107">
        <v>8.6574074074074071E-4</v>
      </c>
      <c r="J18" s="100"/>
      <c r="K18" s="100"/>
    </row>
    <row r="19" spans="1:11">
      <c r="A19" s="98" t="s">
        <v>64</v>
      </c>
      <c r="B19" s="105" t="s">
        <v>20</v>
      </c>
      <c r="C19" s="106" t="s">
        <v>35</v>
      </c>
      <c r="D19" s="107">
        <v>1.2222222222222222E-3</v>
      </c>
      <c r="E19" s="100"/>
      <c r="F19" s="98" t="s">
        <v>64</v>
      </c>
      <c r="G19" s="105" t="s">
        <v>73</v>
      </c>
      <c r="H19" s="106" t="s">
        <v>109</v>
      </c>
      <c r="I19" s="107">
        <v>8.6805555555555551E-4</v>
      </c>
      <c r="J19" s="100"/>
      <c r="K19" s="100"/>
    </row>
    <row r="20" spans="1:11" ht="15" thickBot="1">
      <c r="A20" s="99" t="s">
        <v>65</v>
      </c>
      <c r="B20" s="110" t="s">
        <v>4</v>
      </c>
      <c r="C20" s="111" t="s">
        <v>40</v>
      </c>
      <c r="D20" s="112">
        <v>1.2349537037037036E-3</v>
      </c>
      <c r="E20" s="100"/>
      <c r="F20" s="98" t="s">
        <v>65</v>
      </c>
      <c r="G20" s="109" t="s">
        <v>99</v>
      </c>
      <c r="H20" s="106" t="s">
        <v>40</v>
      </c>
      <c r="I20" s="107">
        <v>8.6921296296296302E-4</v>
      </c>
      <c r="J20" s="100"/>
      <c r="K20" s="100"/>
    </row>
    <row r="21" spans="1:11">
      <c r="B21" s="100"/>
      <c r="C21" s="100"/>
      <c r="D21" s="100"/>
      <c r="E21" s="100"/>
      <c r="F21" s="98" t="s">
        <v>66</v>
      </c>
      <c r="G21" s="105" t="s">
        <v>94</v>
      </c>
      <c r="H21" s="106" t="s">
        <v>113</v>
      </c>
      <c r="I21" s="107">
        <v>8.9583333333333344E-4</v>
      </c>
      <c r="J21" s="100"/>
      <c r="K21" s="100"/>
    </row>
    <row r="22" spans="1:11">
      <c r="B22" s="100"/>
      <c r="C22" s="100"/>
      <c r="D22" s="100"/>
      <c r="E22" s="100"/>
      <c r="F22" s="108" t="s">
        <v>67</v>
      </c>
      <c r="G22" s="105" t="s">
        <v>85</v>
      </c>
      <c r="H22" s="106" t="s">
        <v>112</v>
      </c>
      <c r="I22" s="107">
        <v>9.0624999999999994E-4</v>
      </c>
      <c r="J22" s="100"/>
      <c r="K22" s="100"/>
    </row>
    <row r="23" spans="1:11">
      <c r="B23" s="100"/>
      <c r="C23" s="100"/>
      <c r="D23" s="100"/>
      <c r="E23" s="100"/>
      <c r="F23" s="98" t="s">
        <v>103</v>
      </c>
      <c r="G23" s="105" t="s">
        <v>78</v>
      </c>
      <c r="H23" s="106" t="s">
        <v>113</v>
      </c>
      <c r="I23" s="107">
        <v>9.1319444444444434E-4</v>
      </c>
      <c r="J23" s="100"/>
      <c r="K23" s="100"/>
    </row>
    <row r="24" spans="1:11">
      <c r="B24" s="100"/>
      <c r="C24" s="100"/>
      <c r="D24" s="100"/>
      <c r="E24" s="100"/>
      <c r="F24" s="108" t="s">
        <v>104</v>
      </c>
      <c r="G24" s="105" t="s">
        <v>68</v>
      </c>
      <c r="H24" s="106" t="s">
        <v>41</v>
      </c>
      <c r="I24" s="107">
        <v>9.1782407407407405E-4</v>
      </c>
      <c r="J24" s="100"/>
      <c r="K24" s="100"/>
    </row>
    <row r="25" spans="1:11">
      <c r="B25" s="100"/>
      <c r="C25" s="100"/>
      <c r="D25" s="100"/>
      <c r="E25" s="100"/>
      <c r="F25" s="108" t="s">
        <v>105</v>
      </c>
      <c r="G25" s="105" t="s">
        <v>91</v>
      </c>
      <c r="H25" s="106" t="s">
        <v>110</v>
      </c>
      <c r="I25" s="107">
        <v>9.3171296296296307E-4</v>
      </c>
      <c r="J25" s="100"/>
      <c r="K25" s="100"/>
    </row>
    <row r="26" spans="1:11">
      <c r="B26" s="100"/>
      <c r="C26" s="100"/>
      <c r="D26" s="100"/>
      <c r="E26" s="100"/>
      <c r="F26" s="108" t="s">
        <v>106</v>
      </c>
      <c r="G26" s="105" t="s">
        <v>89</v>
      </c>
      <c r="H26" s="106" t="s">
        <v>108</v>
      </c>
      <c r="I26" s="107">
        <v>9.3287037037037036E-4</v>
      </c>
      <c r="J26" s="100"/>
      <c r="K26" s="100"/>
    </row>
    <row r="27" spans="1:11">
      <c r="B27" s="100"/>
      <c r="C27" s="100"/>
      <c r="D27" s="100"/>
      <c r="E27" s="100"/>
      <c r="F27" s="108" t="s">
        <v>107</v>
      </c>
      <c r="G27" s="105" t="s">
        <v>87</v>
      </c>
      <c r="H27" s="106" t="s">
        <v>35</v>
      </c>
      <c r="I27" s="107">
        <v>9.3865740740740726E-4</v>
      </c>
      <c r="J27" s="100"/>
      <c r="K27" s="100"/>
    </row>
    <row r="28" spans="1:11">
      <c r="B28" s="100"/>
      <c r="C28" s="100"/>
      <c r="D28" s="100"/>
      <c r="E28" s="100"/>
      <c r="F28" s="108" t="s">
        <v>116</v>
      </c>
      <c r="G28" s="105" t="s">
        <v>75</v>
      </c>
      <c r="H28" s="106" t="s">
        <v>59</v>
      </c>
      <c r="I28" s="107">
        <v>9.5254629629629628E-4</v>
      </c>
      <c r="J28" s="100"/>
      <c r="K28" s="100"/>
    </row>
    <row r="29" spans="1:11">
      <c r="B29" s="100"/>
      <c r="C29" s="100"/>
      <c r="D29" s="100"/>
      <c r="E29" s="100"/>
      <c r="F29" s="98" t="s">
        <v>117</v>
      </c>
      <c r="G29" s="105" t="s">
        <v>82</v>
      </c>
      <c r="H29" s="106" t="s">
        <v>38</v>
      </c>
      <c r="I29" s="107">
        <v>9.5833333333333328E-4</v>
      </c>
      <c r="J29" s="100"/>
      <c r="K29" s="100"/>
    </row>
    <row r="30" spans="1:11">
      <c r="B30" s="100"/>
      <c r="C30" s="100"/>
      <c r="D30" s="100"/>
      <c r="E30" s="100"/>
      <c r="F30" s="98" t="s">
        <v>117</v>
      </c>
      <c r="G30" s="105" t="s">
        <v>88</v>
      </c>
      <c r="H30" s="106" t="s">
        <v>110</v>
      </c>
      <c r="I30" s="107">
        <v>9.5833333333333328E-4</v>
      </c>
      <c r="J30" s="100"/>
      <c r="K30" s="100"/>
    </row>
    <row r="31" spans="1:11">
      <c r="B31" s="100"/>
      <c r="C31" s="100"/>
      <c r="D31" s="100"/>
      <c r="E31" s="100"/>
      <c r="F31" s="98" t="s">
        <v>117</v>
      </c>
      <c r="G31" s="105" t="s">
        <v>86</v>
      </c>
      <c r="H31" s="106" t="s">
        <v>109</v>
      </c>
      <c r="I31" s="107">
        <v>9.5833333333333328E-4</v>
      </c>
      <c r="J31" s="100"/>
      <c r="K31" s="100"/>
    </row>
    <row r="32" spans="1:11">
      <c r="B32" s="100"/>
      <c r="C32" s="100"/>
      <c r="D32" s="100"/>
      <c r="E32" s="100"/>
      <c r="F32" s="98" t="s">
        <v>120</v>
      </c>
      <c r="G32" s="105" t="s">
        <v>76</v>
      </c>
      <c r="H32" s="106" t="s">
        <v>35</v>
      </c>
      <c r="I32" s="107">
        <v>9.6412037037037039E-4</v>
      </c>
      <c r="J32" s="100"/>
      <c r="K32" s="100"/>
    </row>
    <row r="33" spans="2:11">
      <c r="B33" s="100"/>
      <c r="C33" s="100"/>
      <c r="D33" s="100"/>
      <c r="E33" s="100"/>
      <c r="F33" s="98" t="s">
        <v>121</v>
      </c>
      <c r="G33" s="105" t="s">
        <v>72</v>
      </c>
      <c r="H33" s="106" t="s">
        <v>111</v>
      </c>
      <c r="I33" s="107">
        <v>9.930555555555554E-4</v>
      </c>
      <c r="J33" s="100"/>
      <c r="K33" s="100"/>
    </row>
    <row r="34" spans="2:11">
      <c r="B34" s="100"/>
      <c r="C34" s="100"/>
      <c r="D34" s="100"/>
      <c r="E34" s="100"/>
      <c r="F34" s="98" t="s">
        <v>122</v>
      </c>
      <c r="G34" s="109" t="s">
        <v>100</v>
      </c>
      <c r="H34" s="106" t="s">
        <v>38</v>
      </c>
      <c r="I34" s="107">
        <v>1.0370370370370371E-3</v>
      </c>
      <c r="J34" s="100"/>
      <c r="K34" s="100"/>
    </row>
    <row r="35" spans="2:11">
      <c r="B35" s="100"/>
      <c r="C35" s="100"/>
      <c r="D35" s="100"/>
      <c r="E35" s="100"/>
      <c r="F35" s="98" t="s">
        <v>123</v>
      </c>
      <c r="G35" s="105" t="s">
        <v>98</v>
      </c>
      <c r="H35" s="106" t="s">
        <v>38</v>
      </c>
      <c r="I35" s="107">
        <v>1.0636574074074075E-3</v>
      </c>
      <c r="J35" s="100"/>
      <c r="K35" s="100"/>
    </row>
    <row r="36" spans="2:11" ht="15" thickBot="1">
      <c r="B36" s="100"/>
      <c r="C36" s="100"/>
      <c r="D36" s="100"/>
      <c r="E36" s="100"/>
      <c r="F36" s="99" t="s">
        <v>125</v>
      </c>
      <c r="G36" s="110" t="s">
        <v>95</v>
      </c>
      <c r="H36" s="111" t="s">
        <v>38</v>
      </c>
      <c r="I36" s="112">
        <v>1.2916666666666664E-3</v>
      </c>
      <c r="J36" s="100"/>
      <c r="K36" s="100"/>
    </row>
    <row r="37" spans="2:11">
      <c r="B37" s="100"/>
      <c r="C37" s="100"/>
      <c r="D37" s="100"/>
      <c r="E37" s="100"/>
      <c r="F37" s="100"/>
      <c r="G37" s="100"/>
      <c r="H37" s="100"/>
      <c r="I37" s="100"/>
      <c r="J37" s="100"/>
      <c r="K37" s="100"/>
    </row>
    <row r="38" spans="2:11">
      <c r="B38" s="100"/>
      <c r="C38" s="100"/>
      <c r="D38" s="100"/>
      <c r="E38" s="100"/>
      <c r="F38" s="100"/>
      <c r="G38" s="100"/>
      <c r="H38" s="100"/>
      <c r="I38" s="100"/>
      <c r="J38" s="100"/>
      <c r="K38" s="100"/>
    </row>
    <row r="39" spans="2:11">
      <c r="B39" s="100"/>
      <c r="C39" s="100"/>
      <c r="D39" s="100"/>
      <c r="E39" s="100"/>
      <c r="F39" s="100"/>
      <c r="G39" s="100"/>
      <c r="H39" s="100"/>
      <c r="I39" s="100"/>
      <c r="J39" s="100"/>
      <c r="K39" s="100"/>
    </row>
    <row r="40" spans="2:11">
      <c r="B40" s="100"/>
      <c r="C40" s="100"/>
      <c r="D40" s="100"/>
      <c r="E40" s="100"/>
      <c r="F40" s="100"/>
      <c r="G40" s="100"/>
      <c r="H40" s="100"/>
      <c r="I40" s="100"/>
      <c r="J40" s="100"/>
      <c r="K40" s="100"/>
    </row>
    <row r="41" spans="2:11">
      <c r="B41" s="100"/>
      <c r="C41" s="100"/>
      <c r="D41" s="100"/>
      <c r="E41" s="100"/>
      <c r="F41" s="100"/>
      <c r="G41" s="100"/>
      <c r="H41" s="100"/>
      <c r="I41" s="100"/>
      <c r="J41" s="100"/>
      <c r="K41" s="100"/>
    </row>
    <row r="42" spans="2:11">
      <c r="B42" s="100"/>
      <c r="C42" s="100"/>
      <c r="D42" s="100"/>
      <c r="E42" s="100"/>
      <c r="F42" s="100"/>
      <c r="G42" s="100"/>
      <c r="H42" s="100"/>
      <c r="I42" s="100"/>
      <c r="J42" s="100"/>
      <c r="K42" s="100"/>
    </row>
    <row r="43" spans="2:11">
      <c r="B43" s="100"/>
      <c r="C43" s="100"/>
      <c r="D43" s="100"/>
      <c r="E43" s="100"/>
      <c r="F43" s="100"/>
      <c r="G43" s="100"/>
      <c r="H43" s="100"/>
      <c r="I43" s="100"/>
      <c r="J43" s="100"/>
      <c r="K43" s="100"/>
    </row>
    <row r="44" spans="2:11">
      <c r="B44" s="100"/>
      <c r="C44" s="100"/>
      <c r="D44" s="100"/>
      <c r="E44" s="100"/>
      <c r="F44" s="100"/>
      <c r="G44" s="100"/>
      <c r="H44" s="100"/>
      <c r="I44" s="100"/>
      <c r="J44" s="100"/>
      <c r="K44" s="100"/>
    </row>
    <row r="45" spans="2:11">
      <c r="B45" s="100"/>
      <c r="C45" s="100"/>
      <c r="D45" s="100"/>
      <c r="E45" s="100"/>
      <c r="F45" s="100"/>
      <c r="G45" s="100"/>
      <c r="H45" s="100"/>
      <c r="I45" s="100"/>
      <c r="J45" s="100"/>
      <c r="K45" s="100"/>
    </row>
    <row r="46" spans="2:11">
      <c r="B46" s="100"/>
      <c r="C46" s="100"/>
      <c r="D46" s="100"/>
      <c r="E46" s="100"/>
      <c r="F46" s="100"/>
      <c r="G46" s="100"/>
      <c r="H46" s="100"/>
      <c r="I46" s="100"/>
      <c r="J46" s="100"/>
      <c r="K46" s="100"/>
    </row>
    <row r="47" spans="2:11">
      <c r="B47" s="100"/>
      <c r="C47" s="100"/>
      <c r="D47" s="100"/>
      <c r="E47" s="100"/>
      <c r="F47" s="100"/>
      <c r="G47" s="100"/>
      <c r="H47" s="100"/>
      <c r="I47" s="100"/>
      <c r="J47" s="100"/>
      <c r="K47" s="100"/>
    </row>
    <row r="48" spans="2:11">
      <c r="B48" s="100"/>
      <c r="C48" s="100"/>
      <c r="D48" s="100"/>
      <c r="E48" s="100"/>
      <c r="F48" s="100"/>
      <c r="G48" s="100"/>
      <c r="H48" s="100"/>
      <c r="I48" s="100"/>
      <c r="J48" s="100"/>
      <c r="K48" s="100"/>
    </row>
    <row r="49" spans="2:11">
      <c r="B49" s="100"/>
      <c r="C49" s="100"/>
      <c r="D49" s="100"/>
      <c r="E49" s="100"/>
      <c r="F49" s="100"/>
      <c r="G49" s="100"/>
      <c r="H49" s="100"/>
      <c r="I49" s="100"/>
      <c r="J49" s="100"/>
      <c r="K49" s="100"/>
    </row>
    <row r="50" spans="2:11">
      <c r="B50" s="100"/>
      <c r="C50" s="100"/>
      <c r="D50" s="100"/>
      <c r="E50" s="100"/>
      <c r="F50" s="100"/>
      <c r="G50" s="100"/>
      <c r="H50" s="100"/>
      <c r="I50" s="100"/>
      <c r="J50" s="100"/>
      <c r="K50" s="100"/>
    </row>
    <row r="51" spans="2:11">
      <c r="B51" s="100"/>
      <c r="C51" s="100"/>
      <c r="D51" s="100"/>
      <c r="E51" s="100"/>
      <c r="F51" s="100"/>
      <c r="G51" s="100"/>
      <c r="H51" s="100"/>
      <c r="I51" s="100"/>
      <c r="J51" s="100"/>
      <c r="K51" s="100"/>
    </row>
    <row r="52" spans="2:11">
      <c r="B52" s="100"/>
      <c r="C52" s="100"/>
      <c r="D52" s="100"/>
      <c r="E52" s="100"/>
      <c r="F52" s="100"/>
      <c r="G52" s="100"/>
      <c r="H52" s="100"/>
      <c r="I52" s="100"/>
      <c r="J52" s="100"/>
      <c r="K52" s="100"/>
    </row>
    <row r="53" spans="2:11">
      <c r="B53" s="100"/>
      <c r="C53" s="100"/>
      <c r="D53" s="100"/>
      <c r="E53" s="100"/>
      <c r="F53" s="100"/>
      <c r="G53" s="100"/>
      <c r="H53" s="100"/>
      <c r="I53" s="100"/>
      <c r="J53" s="100"/>
      <c r="K53" s="100"/>
    </row>
    <row r="54" spans="2:11">
      <c r="B54" s="100"/>
      <c r="C54" s="100"/>
      <c r="D54" s="100"/>
      <c r="E54" s="100"/>
      <c r="F54" s="100"/>
      <c r="G54" s="100"/>
      <c r="H54" s="100"/>
      <c r="I54" s="100"/>
      <c r="J54" s="100"/>
      <c r="K54" s="100"/>
    </row>
    <row r="55" spans="2:11">
      <c r="B55" s="100"/>
      <c r="C55" s="100"/>
      <c r="D55" s="100"/>
      <c r="E55" s="100"/>
      <c r="F55" s="100"/>
      <c r="G55" s="100"/>
      <c r="H55" s="100"/>
      <c r="I55" s="100"/>
      <c r="J55" s="100"/>
      <c r="K55" s="10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CELKOVÉ</vt:lpstr>
      <vt:lpstr>BĚH</vt:lpstr>
      <vt:lpstr>PLAVÁNÍ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2025-01-18T20:03:17Z</dcterms:created>
  <dcterms:modified xsi:type="dcterms:W3CDTF">2025-01-18T21:24:52Z</dcterms:modified>
</cp:coreProperties>
</file>